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Графік" sheetId="1" r:id="rId1"/>
    <sheet name="План (2)" sheetId="2" r:id="rId2"/>
  </sheets>
  <calcPr calcId="152511"/>
  <fileRecoveryPr repairLoad="1"/>
</workbook>
</file>

<file path=xl/calcChain.xml><?xml version="1.0" encoding="utf-8"?>
<calcChain xmlns="http://schemas.openxmlformats.org/spreadsheetml/2006/main">
  <c r="T80" i="2" l="1"/>
  <c r="S80" i="2"/>
  <c r="S81" i="2" s="1"/>
  <c r="R80" i="2"/>
  <c r="Q80" i="2"/>
  <c r="Q81" i="2" s="1"/>
  <c r="P80" i="2"/>
  <c r="O80" i="2"/>
  <c r="O81" i="2" s="1"/>
  <c r="N80" i="2"/>
  <c r="M80" i="2"/>
  <c r="M81" i="2" s="1"/>
  <c r="K80" i="2"/>
  <c r="K81" i="2" s="1"/>
  <c r="J80" i="2"/>
  <c r="G80" i="2"/>
  <c r="G81" i="2" s="1"/>
  <c r="H79" i="2"/>
  <c r="L79" i="2" s="1"/>
  <c r="I78" i="2"/>
  <c r="H78" i="2"/>
  <c r="L78" i="2" s="1"/>
  <c r="L77" i="2"/>
  <c r="H77" i="2"/>
  <c r="I76" i="2"/>
  <c r="H76" i="2"/>
  <c r="L76" i="2" s="1"/>
  <c r="H75" i="2"/>
  <c r="L75" i="2" s="1"/>
  <c r="I74" i="2"/>
  <c r="H74" i="2"/>
  <c r="L74" i="2" s="1"/>
  <c r="L73" i="2"/>
  <c r="H73" i="2"/>
  <c r="I72" i="2"/>
  <c r="H72" i="2"/>
  <c r="L72" i="2" s="1"/>
  <c r="H70" i="2"/>
  <c r="L70" i="2" s="1"/>
  <c r="I69" i="2"/>
  <c r="H69" i="2"/>
  <c r="L69" i="2" s="1"/>
  <c r="L68" i="2"/>
  <c r="H68" i="2"/>
  <c r="L67" i="2"/>
  <c r="H67" i="2"/>
  <c r="L66" i="2"/>
  <c r="H66" i="2"/>
  <c r="I65" i="2"/>
  <c r="H65" i="2"/>
  <c r="L65" i="2" s="1"/>
  <c r="H64" i="2"/>
  <c r="L64" i="2" s="1"/>
  <c r="I63" i="2"/>
  <c r="I80" i="2" s="1"/>
  <c r="H63" i="2"/>
  <c r="H80" i="2" s="1"/>
  <c r="T60" i="2"/>
  <c r="S60" i="2"/>
  <c r="R60" i="2"/>
  <c r="Q60" i="2"/>
  <c r="P60" i="2"/>
  <c r="O60" i="2"/>
  <c r="N60" i="2"/>
  <c r="M60" i="2"/>
  <c r="K60" i="2"/>
  <c r="J60" i="2"/>
  <c r="G60" i="2"/>
  <c r="L59" i="2"/>
  <c r="H59" i="2"/>
  <c r="L58" i="2"/>
  <c r="H58" i="2"/>
  <c r="L57" i="2"/>
  <c r="H57" i="2"/>
  <c r="L56" i="2"/>
  <c r="H56" i="2"/>
  <c r="L55" i="2"/>
  <c r="H55" i="2"/>
  <c r="H54" i="2"/>
  <c r="I53" i="2"/>
  <c r="H53" i="2"/>
  <c r="L53" i="2" s="1"/>
  <c r="I52" i="2"/>
  <c r="H52" i="2"/>
  <c r="L52" i="2" s="1"/>
  <c r="H51" i="2"/>
  <c r="L51" i="2" s="1"/>
  <c r="H50" i="2"/>
  <c r="L50" i="2" s="1"/>
  <c r="I49" i="2"/>
  <c r="H49" i="2"/>
  <c r="L49" i="2" s="1"/>
  <c r="I48" i="2"/>
  <c r="H48" i="2"/>
  <c r="L48" i="2" s="1"/>
  <c r="H47" i="2"/>
  <c r="L47" i="2" s="1"/>
  <c r="I46" i="2"/>
  <c r="H46" i="2"/>
  <c r="L46" i="2" s="1"/>
  <c r="L45" i="2"/>
  <c r="H45" i="2"/>
  <c r="I43" i="2"/>
  <c r="H43" i="2"/>
  <c r="L43" i="2" s="1"/>
  <c r="I42" i="2"/>
  <c r="H42" i="2"/>
  <c r="L42" i="2" s="1"/>
  <c r="L41" i="2"/>
  <c r="H41" i="2"/>
  <c r="L40" i="2"/>
  <c r="H40" i="2"/>
  <c r="L39" i="2"/>
  <c r="H39" i="2"/>
  <c r="L38" i="2"/>
  <c r="H38" i="2"/>
  <c r="L37" i="2"/>
  <c r="H37" i="2"/>
  <c r="L36" i="2"/>
  <c r="H36" i="2"/>
  <c r="I35" i="2"/>
  <c r="H35" i="2"/>
  <c r="H60" i="2" s="1"/>
  <c r="I34" i="2"/>
  <c r="I60" i="2" s="1"/>
  <c r="H34" i="2"/>
  <c r="L34" i="2" s="1"/>
  <c r="L33" i="2"/>
  <c r="H33" i="2"/>
  <c r="L32" i="2"/>
  <c r="H32" i="2"/>
  <c r="L30" i="2"/>
  <c r="H30" i="2"/>
  <c r="T28" i="2"/>
  <c r="T81" i="2" s="1"/>
  <c r="S28" i="2"/>
  <c r="R28" i="2"/>
  <c r="R81" i="2" s="1"/>
  <c r="Q28" i="2"/>
  <c r="P28" i="2"/>
  <c r="P81" i="2" s="1"/>
  <c r="O28" i="2"/>
  <c r="N28" i="2"/>
  <c r="N81" i="2" s="1"/>
  <c r="M28" i="2"/>
  <c r="K28" i="2"/>
  <c r="J28" i="2"/>
  <c r="J81" i="2" s="1"/>
  <c r="I28" i="2"/>
  <c r="H28" i="2"/>
  <c r="H81" i="2" s="1"/>
  <c r="G28" i="2"/>
  <c r="L27" i="2"/>
  <c r="H27" i="2"/>
  <c r="L26" i="2"/>
  <c r="H26" i="2"/>
  <c r="L25" i="2"/>
  <c r="H25" i="2"/>
  <c r="L24" i="2"/>
  <c r="H24" i="2"/>
  <c r="L22" i="2"/>
  <c r="H22" i="2"/>
  <c r="L20" i="2"/>
  <c r="H20" i="2"/>
  <c r="L19" i="2"/>
  <c r="H19" i="2"/>
  <c r="L18" i="2"/>
  <c r="H18" i="2"/>
  <c r="L17" i="2"/>
  <c r="H17" i="2"/>
  <c r="L16" i="2"/>
  <c r="H16" i="2"/>
  <c r="L15" i="2"/>
  <c r="H15" i="2"/>
  <c r="L14" i="2"/>
  <c r="H14" i="2"/>
  <c r="L13" i="2"/>
  <c r="H13" i="2"/>
  <c r="L12" i="2"/>
  <c r="L28" i="2" s="1"/>
  <c r="H12" i="2"/>
  <c r="L32" i="1"/>
  <c r="J32" i="1"/>
  <c r="H32" i="1"/>
  <c r="F32" i="1"/>
  <c r="D32" i="1"/>
  <c r="B32" i="1"/>
  <c r="N31" i="1"/>
  <c r="N30" i="1"/>
  <c r="N29" i="1"/>
  <c r="N28" i="1"/>
  <c r="C14" i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AL14" i="1" s="1"/>
  <c r="AM14" i="1" s="1"/>
  <c r="AN14" i="1" s="1"/>
  <c r="AO14" i="1" s="1"/>
  <c r="AP14" i="1" s="1"/>
  <c r="AQ14" i="1" s="1"/>
  <c r="AR14" i="1" s="1"/>
  <c r="AS14" i="1" s="1"/>
  <c r="AT14" i="1" s="1"/>
  <c r="AU14" i="1" s="1"/>
  <c r="AV14" i="1" s="1"/>
  <c r="AW14" i="1" s="1"/>
  <c r="AX14" i="1" s="1"/>
  <c r="AY14" i="1" s="1"/>
  <c r="AZ14" i="1" s="1"/>
  <c r="BA14" i="1" s="1"/>
  <c r="N32" i="1" l="1"/>
  <c r="I81" i="2"/>
  <c r="L35" i="2"/>
  <c r="L60" i="2" s="1"/>
  <c r="L81" i="2" s="1"/>
  <c r="L63" i="2"/>
  <c r="L80" i="2" s="1"/>
</calcChain>
</file>

<file path=xl/sharedStrings.xml><?xml version="1.0" encoding="utf-8"?>
<sst xmlns="http://schemas.openxmlformats.org/spreadsheetml/2006/main" count="437" uniqueCount="218">
  <si>
    <t>МІНІСТЕРСТВО ОСВІТИ І НАУКИ УКРАЇНИ</t>
  </si>
  <si>
    <t>Черкаський державний бізнес-коледж</t>
  </si>
  <si>
    <t xml:space="preserve">            " Затверджую"</t>
  </si>
  <si>
    <t xml:space="preserve"> Н А В Ч А Л Ь Н И Й  П Л АН</t>
  </si>
  <si>
    <t>Директор Черкаського державного бізнес -коледжу, професор</t>
  </si>
  <si>
    <t>підготовки бакалаврів</t>
  </si>
  <si>
    <t>Кваліфікація бакалавр з маркетингу</t>
  </si>
  <si>
    <t>____________________  О. В. Куклін</t>
  </si>
  <si>
    <t>освітня програма "Маркетинг"</t>
  </si>
  <si>
    <t xml:space="preserve">   </t>
  </si>
  <si>
    <t>галузь знань 07 Управління та адміністрування</t>
  </si>
  <si>
    <r>
      <rPr>
        <b/>
        <u/>
        <sz val="12"/>
        <color theme="1"/>
        <rFont val="Times New Roman"/>
      </rPr>
      <t>“13” червня 2023 року</t>
    </r>
    <r>
      <rPr>
        <sz val="12"/>
        <color theme="1"/>
        <rFont val="Times New Roman"/>
      </rPr>
      <t xml:space="preserve">   </t>
    </r>
  </si>
  <si>
    <t>спеціальність 075  "Маркетинг"</t>
  </si>
  <si>
    <t xml:space="preserve">Строк навчання 3 роки 10 місяців (на основі ПЗСО)                    </t>
  </si>
  <si>
    <r>
      <rPr>
        <sz val="8"/>
        <color theme="1"/>
        <rFont val="Times New Roman"/>
      </rPr>
      <t xml:space="preserve">   </t>
    </r>
    <r>
      <rPr>
        <sz val="12"/>
        <color theme="1"/>
        <rFont val="Times New Roman"/>
      </rPr>
      <t xml:space="preserve"> </t>
    </r>
    <r>
      <rPr>
        <sz val="10"/>
        <color theme="1"/>
        <rFont val="Times New Roman"/>
      </rPr>
      <t xml:space="preserve">М.П.   </t>
    </r>
    <r>
      <rPr>
        <sz val="8"/>
        <color theme="1"/>
        <rFont val="Times New Roman"/>
      </rPr>
      <t xml:space="preserve">                                                                                                               </t>
    </r>
  </si>
  <si>
    <t>Форма навчання  денна</t>
  </si>
  <si>
    <t xml:space="preserve"> Строк навчання 1 рік 10 місяців (на основі ФМБ, МС)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</si>
  <si>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</si>
  <si>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</si>
  <si>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</si>
  <si>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</si>
  <si>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</si>
  <si>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</si>
  <si>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</si>
  <si>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</si>
  <si>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</si>
  <si>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</si>
  <si>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</si>
  <si>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</si>
  <si>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</si>
  <si>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</si>
  <si>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</si>
  <si>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</si>
  <si>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×</t>
  </si>
  <si>
    <t>С</t>
  </si>
  <si>
    <t>К</t>
  </si>
  <si>
    <t>ІІ</t>
  </si>
  <si>
    <t>ІІІ</t>
  </si>
  <si>
    <t>КР</t>
  </si>
  <si>
    <t>ІV</t>
  </si>
  <si>
    <t>ПП</t>
  </si>
  <si>
    <t>Д</t>
  </si>
  <si>
    <t>Д- підготовка та захист кваліфікаційної роботи;</t>
  </si>
  <si>
    <t>З- заліки</t>
  </si>
  <si>
    <t xml:space="preserve">       II. ЗВЕДЕНІ ДАНІ ПРО БЮДЖЕТ ЧАСУ, тижні                                                            ІІІ. ПРАКТИКА                                                                                    IV. ПІДСУМКОВА АТЕСТАЦІЯ</t>
  </si>
  <si>
    <t>Теоретичне 
навчання</t>
  </si>
  <si>
    <t>Екзаменаційна 
сесія та заліки</t>
  </si>
  <si>
    <t>Практика</t>
  </si>
  <si>
    <t>Підготовка та захист курсової роботи</t>
  </si>
  <si>
    <t>Підсумкова атестація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</si>
  <si>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</si>
  <si>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</si>
  <si>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</si>
  <si>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</si>
  <si>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</si>
  <si>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</si>
  <si>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підсумкової атестації</t>
  </si>
  <si>
    <t>Випускова кваліфікаційна робота</t>
  </si>
  <si>
    <t>захист</t>
  </si>
  <si>
    <t>II</t>
  </si>
  <si>
    <t>III</t>
  </si>
  <si>
    <t>Навчальна практика</t>
  </si>
  <si>
    <t>IV</t>
  </si>
  <si>
    <t>Разом</t>
  </si>
  <si>
    <t>Переддипломна практика</t>
  </si>
  <si>
    <t xml:space="preserve"> ПЛАН НАВЧАЛЬНОГО ПРОЦЕСУ ОП "Маркетинг"</t>
  </si>
  <si>
    <t>№ п/п</t>
  </si>
  <si>
    <t>Назва дисципліни</t>
  </si>
  <si>
    <t>семестровий котроль</t>
  </si>
  <si>
    <t>кількість годин</t>
  </si>
  <si>
    <t>розподіл по курсах і семестрах</t>
  </si>
  <si>
    <t>загальній обсяг</t>
  </si>
  <si>
    <t>всього аудиторних</t>
  </si>
  <si>
    <t>з них</t>
  </si>
  <si>
    <t>самостійна робота</t>
  </si>
  <si>
    <t xml:space="preserve"> І курс</t>
  </si>
  <si>
    <t>ІІ курс</t>
  </si>
  <si>
    <t>ІІІ курс</t>
  </si>
  <si>
    <t>ІV курс</t>
  </si>
  <si>
    <t>екзамени</t>
  </si>
  <si>
    <t>заліки</t>
  </si>
  <si>
    <t>кредити</t>
  </si>
  <si>
    <t>пекціЇ</t>
  </si>
  <si>
    <t>практичні та семінарські</t>
  </si>
  <si>
    <t>Обов’язкові компоненти ОП</t>
  </si>
  <si>
    <t>Обов’язкові освітні компоненти, які забезпечують загальні компетентності</t>
  </si>
  <si>
    <t>EN101/EN201</t>
  </si>
  <si>
    <t>Professional English in Use</t>
  </si>
  <si>
    <t>1-2</t>
  </si>
  <si>
    <t>SS003</t>
  </si>
  <si>
    <t>Філософія, культурологія, соціологія / Philosophy, Culture studies, Sociology</t>
  </si>
  <si>
    <t>CE026</t>
  </si>
  <si>
    <t>Інфоматика та компʼютерні технології / Computer Sciemce and Computer Technologies</t>
  </si>
  <si>
    <t>SS004</t>
  </si>
  <si>
    <t>Правознавство / Science of Law</t>
  </si>
  <si>
    <t>NS012</t>
  </si>
  <si>
    <t>Охорона праці, БЖД та цифрова безпека / Labor Protection, Life Safety and Digital Security</t>
  </si>
  <si>
    <t>NS001</t>
  </si>
  <si>
    <t>Вища математика / Higher Mathematics</t>
  </si>
  <si>
    <t>SS011</t>
  </si>
  <si>
    <t>Українські студії / Ukrainian Studios</t>
  </si>
  <si>
    <t>1</t>
  </si>
  <si>
    <t>DP050</t>
  </si>
  <si>
    <t>Основи наукових досліджень / Fundamentals of Scientific Research</t>
  </si>
  <si>
    <t>DP067</t>
  </si>
  <si>
    <t>Теорія ймовірності та математична статистика / Theory of Probability and Mathematical Statistics</t>
  </si>
  <si>
    <t>SS005</t>
  </si>
  <si>
    <t>Історія української культури /  History of Ukrainian Culture</t>
  </si>
  <si>
    <t>EN302</t>
  </si>
  <si>
    <t xml:space="preserve">Бізнес англійська / Business English </t>
  </si>
  <si>
    <t>EN304</t>
  </si>
  <si>
    <t>Іntroduction to Public Speaking (Eng)</t>
  </si>
  <si>
    <t>DP013</t>
  </si>
  <si>
    <t>Економіко-математичні методи та моделі / Economic and Mathematical Methods and Models</t>
  </si>
  <si>
    <t>AF049</t>
  </si>
  <si>
    <t>Господарське право та господарський процес /  Commercial Law and Economic Process</t>
  </si>
  <si>
    <t>EN305</t>
  </si>
  <si>
    <t>Академічне письмо / Academic Writing</t>
  </si>
  <si>
    <t>DP038</t>
  </si>
  <si>
    <t>Лідерство в бізнесі / Leadership in Business</t>
  </si>
  <si>
    <t>Всього:</t>
  </si>
  <si>
    <t>Обов’язкові освітні компоненти, які забезпечують фахові компетентності</t>
  </si>
  <si>
    <t>DP084</t>
  </si>
  <si>
    <t>Аналіз галузевих ринків / Analysis of Industry Markets</t>
  </si>
  <si>
    <t>DP047</t>
  </si>
  <si>
    <t>Міжнародний маркетинг / Іnternational Marketing</t>
  </si>
  <si>
    <t>DP008</t>
  </si>
  <si>
    <t>Економіка і фінанси підприємства / Enterprise Economy and Finance</t>
  </si>
  <si>
    <t>AF002</t>
  </si>
  <si>
    <t>Бухгалтерський облік: загальна теорія / Accounting: general theory</t>
  </si>
  <si>
    <t>DP137</t>
  </si>
  <si>
    <t>Цифровий маркетинг і логістика / Digital Marketing and Logistics</t>
  </si>
  <si>
    <t>DP064</t>
  </si>
  <si>
    <t>Статистика / Statistics</t>
  </si>
  <si>
    <t>DP126</t>
  </si>
  <si>
    <t>Управління маркетингом на підприємстві / Marketing Management at Enterprise</t>
  </si>
  <si>
    <t>DP031</t>
  </si>
  <si>
    <t>Інфраструктура товарного ринку / Commodity Market Infrastructure</t>
  </si>
  <si>
    <t>DP030</t>
  </si>
  <si>
    <t>Інформаційні системи і технології в діяльності підприємства / Information Systems and Technologies at the Enterprise</t>
  </si>
  <si>
    <t>DP090</t>
  </si>
  <si>
    <t>Управління продажами та мерчандайзинг / Sales Management and Merchandising</t>
  </si>
  <si>
    <t>DP092</t>
  </si>
  <si>
    <t>Маркетинг агро-промисловго комплексу / Marketing of Agro-Industrial Complex</t>
  </si>
  <si>
    <t>PTM101</t>
  </si>
  <si>
    <t>Навчальна практика / Practical Training</t>
  </si>
  <si>
    <t>DP014</t>
  </si>
  <si>
    <t>Економікс / Economics  .</t>
  </si>
  <si>
    <t>DP032</t>
  </si>
  <si>
    <t>Історія економіки та економічної думки / History of Economics and Economic Thought</t>
  </si>
  <si>
    <t>DP048</t>
  </si>
  <si>
    <t>Національна економіка / National Economy</t>
  </si>
  <si>
    <t>DP009</t>
  </si>
  <si>
    <t>Ринок праці та людський капітал / Labour Market and Human Capital</t>
  </si>
  <si>
    <t>DP044</t>
  </si>
  <si>
    <t>Менеджмент / Management</t>
  </si>
  <si>
    <t>DP138</t>
  </si>
  <si>
    <t>Планування маркетингової діяльності на підприємстві / Planning of Marketing Activity at the Enterprise</t>
  </si>
  <si>
    <t>DP046</t>
  </si>
  <si>
    <t>Міжнародна торгівля та торговельна політика / International Trade and Trade Policy</t>
  </si>
  <si>
    <t>Міжнародна торгівля та торговельна політика</t>
  </si>
  <si>
    <t>DP083</t>
  </si>
  <si>
    <t>Промисловий маркетинг / Industrial Marketing</t>
  </si>
  <si>
    <t>Прийняття господарських рішень та управління ризиками</t>
  </si>
  <si>
    <t>DP058</t>
  </si>
  <si>
    <t>Регіональна економіка / Regional Economy</t>
  </si>
  <si>
    <t>Регіональна економіка</t>
  </si>
  <si>
    <t>DP057</t>
  </si>
  <si>
    <t>Поведінка споживача / Consumer Behavior</t>
  </si>
  <si>
    <t>Інноваційний менеджмент</t>
  </si>
  <si>
    <t>DP028</t>
  </si>
  <si>
    <t>ІКТ в рекламі та просуванні товарів / Іnformation Computer Technologies in Advertising and Commodity Promotion</t>
  </si>
  <si>
    <t>Бюджетування на підприємстві</t>
  </si>
  <si>
    <t>DP043</t>
  </si>
  <si>
    <t>Маркетингова товарна політика / Marketing Product Policy</t>
  </si>
  <si>
    <t>Економічна аналітика</t>
  </si>
  <si>
    <t>DP042</t>
  </si>
  <si>
    <t>Маркетингові дослідження  /  Marketing Research</t>
  </si>
  <si>
    <t>DP095</t>
  </si>
  <si>
    <t>Паблік-рілейшнз у бізнесі / Public Relations in Business</t>
  </si>
  <si>
    <t>Проектний аналіз</t>
  </si>
  <si>
    <t>TP301</t>
  </si>
  <si>
    <t>Курсова робота з економічної теорії / Term Paper in Economic Theory</t>
  </si>
  <si>
    <t>DP103</t>
  </si>
  <si>
    <t>Управлінські рішення та ризики у бізнес-процесах / Management Decisions and Risks in Business Processes</t>
  </si>
  <si>
    <t>PTE303</t>
  </si>
  <si>
    <t>Переддипломна практика / Pre-Diploma Training</t>
  </si>
  <si>
    <t>FСE303</t>
  </si>
  <si>
    <t>Кваліфікаційна робота бакалавра / Bachelor's Qualification Paper</t>
  </si>
  <si>
    <t>Вибіркові компоненти ОП</t>
  </si>
  <si>
    <t>Вибіркові освітні компоненти, які забезпечують фахові компетентності</t>
  </si>
  <si>
    <t>ВК1</t>
  </si>
  <si>
    <t xml:space="preserve">Дисципліна за вибором </t>
  </si>
  <si>
    <t>ВК2</t>
  </si>
  <si>
    <t>ВК3</t>
  </si>
  <si>
    <t>ВК4</t>
  </si>
  <si>
    <t>ВК9</t>
  </si>
  <si>
    <t>ВК10</t>
  </si>
  <si>
    <t>ВК11</t>
  </si>
  <si>
    <t>ВК12</t>
  </si>
  <si>
    <t>Дисципліна за вибором</t>
  </si>
  <si>
    <t>Вибіркові освітні компоненти</t>
  </si>
  <si>
    <t>ВК5</t>
  </si>
  <si>
    <t>ВК6</t>
  </si>
  <si>
    <t>ВК7</t>
  </si>
  <si>
    <t>ВК8</t>
  </si>
  <si>
    <t>ВК13</t>
  </si>
  <si>
    <t>ВК14</t>
  </si>
  <si>
    <t>ВК15</t>
  </si>
  <si>
    <t>ВК16</t>
  </si>
  <si>
    <t xml:space="preserve">ВСЬОГО за ОПП </t>
  </si>
  <si>
    <t>Завідувач кафедри економіки, підприємства та маркетингу, 
докт. екон. наук, доцент</t>
  </si>
  <si>
    <t>Наталія КУЗНЕЦОВА</t>
  </si>
  <si>
    <t>Голова Вченої ради, професор</t>
  </si>
  <si>
    <t>Олег КУКЛІН</t>
  </si>
  <si>
    <t>Схвалено на засідання Вченої ради Черкаського державного бізнес-коледжу</t>
  </si>
  <si>
    <t>протокол № ВР 06-22/23від 13 червня 2023 р.</t>
  </si>
  <si>
    <r>
      <t>ПОЗНАЧЕННЯ:</t>
    </r>
    <r>
      <rPr>
        <sz val="12"/>
        <color theme="1"/>
        <rFont val="Times New Roman"/>
      </rPr>
      <t xml:space="preserve"> Т – теоретичне навчання; С – екзаменаційна сесія; ПП –  переддипломна практика; К – канікули; × - проміжний контроль; КР - підготовка та захист курсової роботи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</si>
</sst>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0"/>
      <color rgb="FF000000"/>
      <name val="Arimo"/>
      <scheme val="minor"/>
    </font>
    <font>
      <sz val="16"/>
      <color theme="1"/>
      <name val="Arimo"/>
    </font>
    <font>
      <b/>
      <sz val="12"/>
      <color theme="1"/>
      <name val="Arimo"/>
    </font>
    <font>
      <sz val="14"/>
      <color theme="1"/>
      <name val="Arimo"/>
    </font>
    <font>
      <b/>
      <i/>
      <sz val="12"/>
      <color theme="1"/>
      <name val="Times New Roman"/>
    </font>
    <font>
      <sz val="12"/>
      <color theme="1"/>
      <name val="Arimo"/>
    </font>
    <font>
      <b/>
      <sz val="16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mo"/>
    </font>
    <font>
      <sz val="11"/>
      <color theme="1"/>
      <name val="Times New Roman"/>
    </font>
    <font>
      <sz val="8"/>
      <color theme="1"/>
      <name val="Times New Roman"/>
    </font>
    <font>
      <b/>
      <sz val="10"/>
      <color theme="1"/>
      <name val="Times New Roman"/>
    </font>
    <font>
      <sz val="10"/>
      <name val="Arimo"/>
    </font>
    <font>
      <sz val="14"/>
      <color theme="1"/>
      <name val="Times New Roman"/>
    </font>
    <font>
      <b/>
      <sz val="11"/>
      <color theme="1"/>
      <name val="Times New Roman"/>
    </font>
    <font>
      <sz val="10"/>
      <color theme="1"/>
      <name val="Times New Roman"/>
    </font>
    <font>
      <b/>
      <sz val="14"/>
      <color theme="1"/>
      <name val="Times New Roman"/>
    </font>
    <font>
      <sz val="13"/>
      <color theme="1"/>
      <name val="Times New Roman"/>
    </font>
    <font>
      <b/>
      <sz val="14"/>
      <color rgb="FF000000"/>
      <name val="Times New Roman"/>
    </font>
    <font>
      <sz val="14"/>
      <color rgb="FF000000"/>
      <name val="Times New Roman"/>
    </font>
    <font>
      <b/>
      <sz val="16"/>
      <color rgb="FF000000"/>
      <name val="Times New Roman"/>
    </font>
    <font>
      <sz val="16"/>
      <color rgb="FF000000"/>
      <name val="Times New Roman"/>
    </font>
    <font>
      <b/>
      <u/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</fills>
  <borders count="10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57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9" fillId="0" borderId="16" xfId="0" applyFont="1" applyBorder="1"/>
    <xf numFmtId="0" fontId="9" fillId="0" borderId="17" xfId="0" applyFont="1" applyBorder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1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4" fillId="0" borderId="0" xfId="0" applyFont="1"/>
    <xf numFmtId="0" fontId="18" fillId="0" borderId="0" xfId="0" applyFont="1"/>
    <xf numFmtId="0" fontId="14" fillId="0" borderId="3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42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7" fillId="3" borderId="6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0" fontId="14" fillId="0" borderId="11" xfId="0" applyFont="1" applyBorder="1"/>
    <xf numFmtId="0" fontId="20" fillId="4" borderId="65" xfId="0" applyFont="1" applyFill="1" applyBorder="1"/>
    <xf numFmtId="0" fontId="20" fillId="0" borderId="3" xfId="0" applyFont="1" applyBorder="1" applyAlignment="1">
      <alignment horizontal="center"/>
    </xf>
    <xf numFmtId="49" fontId="20" fillId="0" borderId="66" xfId="0" applyNumberFormat="1" applyFont="1" applyBorder="1" applyAlignment="1">
      <alignment horizontal="center"/>
    </xf>
    <xf numFmtId="0" fontId="20" fillId="0" borderId="66" xfId="0" applyFont="1" applyBorder="1" applyAlignment="1">
      <alignment horizontal="center"/>
    </xf>
    <xf numFmtId="0" fontId="20" fillId="0" borderId="67" xfId="0" applyFont="1" applyBorder="1" applyAlignment="1">
      <alignment horizontal="center"/>
    </xf>
    <xf numFmtId="0" fontId="14" fillId="0" borderId="11" xfId="0" applyFont="1" applyBorder="1" applyAlignment="1">
      <alignment wrapText="1"/>
    </xf>
    <xf numFmtId="0" fontId="20" fillId="4" borderId="68" xfId="0" applyFont="1" applyFill="1" applyBorder="1" applyAlignment="1">
      <alignment wrapText="1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14" fillId="4" borderId="11" xfId="0" applyFont="1" applyFill="1" applyBorder="1"/>
    <xf numFmtId="0" fontId="14" fillId="4" borderId="69" xfId="0" applyFont="1" applyFill="1" applyBorder="1"/>
    <xf numFmtId="0" fontId="20" fillId="4" borderId="68" xfId="0" applyFont="1" applyFill="1" applyBorder="1"/>
    <xf numFmtId="0" fontId="20" fillId="4" borderId="11" xfId="0" applyFont="1" applyFill="1" applyBorder="1"/>
    <xf numFmtId="0" fontId="20" fillId="4" borderId="69" xfId="0" applyFont="1" applyFill="1" applyBorder="1"/>
    <xf numFmtId="0" fontId="14" fillId="2" borderId="11" xfId="0" applyFont="1" applyFill="1" applyBorder="1" applyAlignment="1">
      <alignment wrapText="1"/>
    </xf>
    <xf numFmtId="49" fontId="20" fillId="0" borderId="11" xfId="0" applyNumberFormat="1" applyFont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/>
    </xf>
    <xf numFmtId="49" fontId="14" fillId="2" borderId="11" xfId="0" applyNumberFormat="1" applyFont="1" applyFill="1" applyBorder="1" applyAlignment="1">
      <alignment horizontal="center"/>
    </xf>
    <xf numFmtId="0" fontId="14" fillId="0" borderId="12" xfId="0" applyFont="1" applyBorder="1"/>
    <xf numFmtId="0" fontId="10" fillId="0" borderId="70" xfId="0" applyFont="1" applyBorder="1"/>
    <xf numFmtId="0" fontId="20" fillId="4" borderId="16" xfId="0" applyFont="1" applyFill="1" applyBorder="1"/>
    <xf numFmtId="0" fontId="20" fillId="4" borderId="71" xfId="0" applyFont="1" applyFill="1" applyBorder="1"/>
    <xf numFmtId="0" fontId="20" fillId="2" borderId="16" xfId="0" applyFont="1" applyFill="1" applyBorder="1" applyAlignment="1">
      <alignment horizontal="center"/>
    </xf>
    <xf numFmtId="0" fontId="20" fillId="0" borderId="16" xfId="0" applyFont="1" applyBorder="1" applyAlignment="1">
      <alignment horizontal="center"/>
    </xf>
    <xf numFmtId="49" fontId="17" fillId="0" borderId="72" xfId="0" applyNumberFormat="1" applyFont="1" applyBorder="1" applyAlignment="1">
      <alignment horizontal="center"/>
    </xf>
    <xf numFmtId="0" fontId="21" fillId="2" borderId="76" xfId="0" applyFont="1" applyFill="1" applyBorder="1" applyAlignment="1">
      <alignment horizontal="center"/>
    </xf>
    <xf numFmtId="0" fontId="21" fillId="2" borderId="77" xfId="0" applyFont="1" applyFill="1" applyBorder="1" applyAlignment="1">
      <alignment horizontal="center"/>
    </xf>
    <xf numFmtId="0" fontId="15" fillId="0" borderId="0" xfId="0" applyFont="1"/>
    <xf numFmtId="0" fontId="17" fillId="3" borderId="78" xfId="0" applyFont="1" applyFill="1" applyBorder="1" applyAlignment="1">
      <alignment horizontal="center"/>
    </xf>
    <xf numFmtId="49" fontId="14" fillId="2" borderId="79" xfId="0" applyNumberFormat="1" applyFont="1" applyFill="1" applyBorder="1" applyAlignment="1">
      <alignment horizontal="center" wrapText="1"/>
    </xf>
    <xf numFmtId="0" fontId="14" fillId="2" borderId="13" xfId="0" applyFont="1" applyFill="1" applyBorder="1" applyAlignment="1">
      <alignment wrapText="1"/>
    </xf>
    <xf numFmtId="0" fontId="20" fillId="0" borderId="41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20" fillId="0" borderId="80" xfId="0" applyFont="1" applyBorder="1" applyAlignment="1">
      <alignment horizontal="center"/>
    </xf>
    <xf numFmtId="0" fontId="20" fillId="0" borderId="41" xfId="0" applyFont="1" applyBorder="1"/>
    <xf numFmtId="0" fontId="20" fillId="0" borderId="10" xfId="0" applyFont="1" applyBorder="1"/>
    <xf numFmtId="49" fontId="14" fillId="0" borderId="11" xfId="0" applyNumberFormat="1" applyFont="1" applyBorder="1" applyAlignment="1">
      <alignment horizontal="center" wrapText="1"/>
    </xf>
    <xf numFmtId="49" fontId="14" fillId="2" borderId="11" xfId="0" applyNumberFormat="1" applyFont="1" applyFill="1" applyBorder="1" applyAlignment="1">
      <alignment horizontal="center" wrapText="1"/>
    </xf>
    <xf numFmtId="0" fontId="14" fillId="0" borderId="41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20" fillId="4" borderId="81" xfId="0" applyFont="1" applyFill="1" applyBorder="1" applyAlignment="1">
      <alignment wrapText="1"/>
    </xf>
    <xf numFmtId="0" fontId="19" fillId="0" borderId="11" xfId="0" applyFont="1" applyBorder="1" applyAlignment="1">
      <alignment horizontal="center"/>
    </xf>
    <xf numFmtId="49" fontId="14" fillId="2" borderId="79" xfId="0" applyNumberFormat="1" applyFont="1" applyFill="1" applyBorder="1" applyAlignment="1">
      <alignment horizontal="center"/>
    </xf>
    <xf numFmtId="49" fontId="14" fillId="2" borderId="13" xfId="0" applyNumberFormat="1" applyFont="1" applyFill="1" applyBorder="1" applyAlignment="1">
      <alignment horizontal="center" wrapText="1"/>
    </xf>
    <xf numFmtId="0" fontId="14" fillId="2" borderId="82" xfId="0" applyFont="1" applyFill="1" applyBorder="1" applyAlignment="1">
      <alignment wrapText="1"/>
    </xf>
    <xf numFmtId="0" fontId="14" fillId="2" borderId="83" xfId="0" applyFont="1" applyFill="1" applyBorder="1" applyAlignment="1">
      <alignment wrapText="1"/>
    </xf>
    <xf numFmtId="0" fontId="20" fillId="0" borderId="11" xfId="0" applyFont="1" applyBorder="1" applyAlignment="1">
      <alignment wrapText="1"/>
    </xf>
    <xf numFmtId="0" fontId="20" fillId="2" borderId="84" xfId="0" applyFont="1" applyFill="1" applyBorder="1" applyAlignment="1">
      <alignment horizontal="center"/>
    </xf>
    <xf numFmtId="0" fontId="20" fillId="0" borderId="85" xfId="0" applyFont="1" applyBorder="1" applyAlignment="1">
      <alignment horizontal="center"/>
    </xf>
    <xf numFmtId="0" fontId="20" fillId="0" borderId="11" xfId="0" applyFont="1" applyBorder="1"/>
    <xf numFmtId="0" fontId="14" fillId="0" borderId="11" xfId="0" applyFont="1" applyBorder="1" applyAlignment="1">
      <alignment horizontal="right" vertical="top" wrapText="1"/>
    </xf>
    <xf numFmtId="0" fontId="14" fillId="2" borderId="11" xfId="0" applyFont="1" applyFill="1" applyBorder="1"/>
    <xf numFmtId="0" fontId="17" fillId="2" borderId="11" xfId="0" applyFont="1" applyFill="1" applyBorder="1" applyAlignment="1">
      <alignment horizontal="center"/>
    </xf>
    <xf numFmtId="0" fontId="14" fillId="4" borderId="68" xfId="0" applyFont="1" applyFill="1" applyBorder="1"/>
    <xf numFmtId="0" fontId="14" fillId="4" borderId="81" xfId="0" applyFont="1" applyFill="1" applyBorder="1"/>
    <xf numFmtId="49" fontId="14" fillId="2" borderId="86" xfId="0" applyNumberFormat="1" applyFont="1" applyFill="1" applyBorder="1" applyAlignment="1">
      <alignment horizontal="center" wrapText="1"/>
    </xf>
    <xf numFmtId="0" fontId="14" fillId="2" borderId="86" xfId="0" applyFont="1" applyFill="1" applyBorder="1" applyAlignment="1">
      <alignment wrapText="1"/>
    </xf>
    <xf numFmtId="0" fontId="14" fillId="0" borderId="16" xfId="0" applyFont="1" applyBorder="1" applyAlignment="1">
      <alignment horizontal="right" vertical="top" wrapText="1"/>
    </xf>
    <xf numFmtId="0" fontId="14" fillId="2" borderId="16" xfId="0" applyFont="1" applyFill="1" applyBorder="1"/>
    <xf numFmtId="0" fontId="17" fillId="2" borderId="16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49" fontId="14" fillId="0" borderId="87" xfId="0" applyNumberFormat="1" applyFont="1" applyBorder="1" applyAlignment="1">
      <alignment horizontal="center"/>
    </xf>
    <xf numFmtId="0" fontId="6" fillId="2" borderId="91" xfId="0" applyFont="1" applyFill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22" fillId="2" borderId="84" xfId="0" applyFont="1" applyFill="1" applyBorder="1" applyAlignment="1">
      <alignment horizontal="center"/>
    </xf>
    <xf numFmtId="0" fontId="22" fillId="2" borderId="11" xfId="0" applyFont="1" applyFill="1" applyBorder="1" applyAlignment="1">
      <alignment horizontal="center"/>
    </xf>
    <xf numFmtId="0" fontId="22" fillId="0" borderId="80" xfId="0" applyFont="1" applyBorder="1" applyAlignment="1">
      <alignment horizontal="center"/>
    </xf>
    <xf numFmtId="0" fontId="22" fillId="0" borderId="85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0" fillId="2" borderId="11" xfId="0" applyFont="1" applyFill="1" applyBorder="1" applyAlignment="1">
      <alignment wrapText="1"/>
    </xf>
    <xf numFmtId="0" fontId="14" fillId="0" borderId="95" xfId="0" applyFont="1" applyBorder="1" applyAlignment="1">
      <alignment horizontal="center"/>
    </xf>
    <xf numFmtId="0" fontId="14" fillId="0" borderId="96" xfId="0" applyFont="1" applyBorder="1" applyAlignment="1">
      <alignment wrapText="1"/>
    </xf>
    <xf numFmtId="0" fontId="20" fillId="2" borderId="97" xfId="0" applyFont="1" applyFill="1" applyBorder="1" applyAlignment="1">
      <alignment horizontal="center"/>
    </xf>
    <xf numFmtId="0" fontId="22" fillId="2" borderId="97" xfId="0" applyFont="1" applyFill="1" applyBorder="1" applyAlignment="1">
      <alignment horizontal="center"/>
    </xf>
    <xf numFmtId="0" fontId="22" fillId="0" borderId="96" xfId="0" applyFont="1" applyBorder="1" applyAlignment="1">
      <alignment horizontal="center"/>
    </xf>
    <xf numFmtId="0" fontId="22" fillId="0" borderId="98" xfId="0" applyFont="1" applyBorder="1" applyAlignment="1">
      <alignment horizontal="center"/>
    </xf>
    <xf numFmtId="0" fontId="20" fillId="2" borderId="97" xfId="0" applyFont="1" applyFill="1" applyBorder="1" applyAlignment="1">
      <alignment wrapText="1"/>
    </xf>
    <xf numFmtId="0" fontId="20" fillId="2" borderId="84" xfId="0" applyFont="1" applyFill="1" applyBorder="1" applyAlignment="1">
      <alignment wrapText="1"/>
    </xf>
    <xf numFmtId="0" fontId="14" fillId="0" borderId="80" xfId="0" applyFont="1" applyBorder="1" applyAlignment="1">
      <alignment wrapText="1"/>
    </xf>
    <xf numFmtId="0" fontId="17" fillId="0" borderId="42" xfId="0" applyFont="1" applyBorder="1" applyAlignment="1">
      <alignment horizontal="center"/>
    </xf>
    <xf numFmtId="0" fontId="12" fillId="0" borderId="0" xfId="0" applyFont="1"/>
    <xf numFmtId="0" fontId="14" fillId="0" borderId="87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4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 wrapText="1"/>
    </xf>
    <xf numFmtId="0" fontId="17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9" fontId="16" fillId="0" borderId="0" xfId="0" applyNumberFormat="1" applyFont="1"/>
    <xf numFmtId="0" fontId="10" fillId="0" borderId="4" xfId="0" applyFont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0" fontId="10" fillId="0" borderId="5" xfId="0" applyFont="1" applyBorder="1" applyAlignment="1">
      <alignment horizontal="center"/>
    </xf>
    <xf numFmtId="0" fontId="13" fillId="0" borderId="6" xfId="0" applyFont="1" applyBorder="1"/>
    <xf numFmtId="0" fontId="13" fillId="0" borderId="7" xfId="0" applyFont="1" applyBorder="1"/>
    <xf numFmtId="0" fontId="8" fillId="0" borderId="18" xfId="0" applyFont="1" applyBorder="1" applyAlignment="1">
      <alignment horizontal="center" vertical="center" textRotation="90" wrapText="1"/>
    </xf>
    <xf numFmtId="0" fontId="13" fillId="0" borderId="21" xfId="0" applyFont="1" applyBorder="1"/>
    <xf numFmtId="0" fontId="13" fillId="0" borderId="26" xfId="0" applyFont="1" applyBorder="1"/>
    <xf numFmtId="0" fontId="8" fillId="0" borderId="5" xfId="0" applyFont="1" applyBorder="1" applyAlignment="1">
      <alignment horizontal="center" vertical="center" textRotation="90" wrapText="1"/>
    </xf>
    <xf numFmtId="0" fontId="13" fillId="0" borderId="22" xfId="0" applyFont="1" applyBorder="1"/>
    <xf numFmtId="0" fontId="13" fillId="0" borderId="23" xfId="0" applyFont="1" applyBorder="1"/>
    <xf numFmtId="0" fontId="13" fillId="0" borderId="27" xfId="0" applyFont="1" applyBorder="1"/>
    <xf numFmtId="0" fontId="13" fillId="0" borderId="28" xfId="0" applyFont="1" applyBorder="1"/>
    <xf numFmtId="0" fontId="15" fillId="0" borderId="5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 textRotation="90" wrapText="1"/>
    </xf>
    <xf numFmtId="0" fontId="13" fillId="0" borderId="9" xfId="0" applyFont="1" applyBorder="1"/>
    <xf numFmtId="0" fontId="10" fillId="0" borderId="2" xfId="0" applyFont="1" applyBorder="1" applyAlignment="1">
      <alignment horizontal="center"/>
    </xf>
    <xf numFmtId="0" fontId="13" fillId="0" borderId="19" xfId="0" applyFont="1" applyBorder="1"/>
    <xf numFmtId="0" fontId="13" fillId="0" borderId="24" xfId="0" applyFont="1" applyBorder="1"/>
    <xf numFmtId="0" fontId="13" fillId="0" borderId="29" xfId="0" applyFont="1" applyBorder="1"/>
    <xf numFmtId="0" fontId="8" fillId="0" borderId="20" xfId="0" applyFont="1" applyBorder="1" applyAlignment="1">
      <alignment horizontal="center" vertical="center" wrapText="1"/>
    </xf>
    <xf numFmtId="0" fontId="13" fillId="0" borderId="25" xfId="0" applyFont="1" applyBorder="1"/>
    <xf numFmtId="0" fontId="0" fillId="0" borderId="0" xfId="0" applyFont="1" applyAlignment="1"/>
    <xf numFmtId="0" fontId="13" fillId="0" borderId="30" xfId="0" applyFont="1" applyBorder="1"/>
    <xf numFmtId="0" fontId="13" fillId="0" borderId="31" xfId="0" applyFont="1" applyBorder="1"/>
    <xf numFmtId="0" fontId="7" fillId="0" borderId="33" xfId="0" applyFont="1" applyBorder="1" applyAlignment="1">
      <alignment horizontal="center"/>
    </xf>
    <xf numFmtId="0" fontId="13" fillId="0" borderId="10" xfId="0" applyFont="1" applyBorder="1"/>
    <xf numFmtId="0" fontId="8" fillId="0" borderId="33" xfId="0" applyFont="1" applyBorder="1" applyAlignment="1">
      <alignment horizontal="center"/>
    </xf>
    <xf numFmtId="0" fontId="13" fillId="0" borderId="34" xfId="0" applyFont="1" applyBorder="1"/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3" fillId="0" borderId="8" xfId="0" applyFont="1" applyBorder="1"/>
    <xf numFmtId="0" fontId="1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3" fillId="0" borderId="36" xfId="0" applyFont="1" applyBorder="1"/>
    <xf numFmtId="0" fontId="13" fillId="0" borderId="37" xfId="0" applyFont="1" applyBorder="1"/>
    <xf numFmtId="0" fontId="13" fillId="0" borderId="50" xfId="0" applyFont="1" applyBorder="1"/>
    <xf numFmtId="0" fontId="13" fillId="0" borderId="48" xfId="0" applyFont="1" applyBorder="1"/>
    <xf numFmtId="0" fontId="13" fillId="0" borderId="49" xfId="0" applyFont="1" applyBorder="1"/>
    <xf numFmtId="0" fontId="13" fillId="0" borderId="39" xfId="0" applyFont="1" applyBorder="1"/>
    <xf numFmtId="0" fontId="13" fillId="0" borderId="51" xfId="0" applyFont="1" applyBorder="1"/>
    <xf numFmtId="0" fontId="8" fillId="0" borderId="43" xfId="0" applyFont="1" applyBorder="1" applyAlignment="1">
      <alignment horizontal="center"/>
    </xf>
    <xf numFmtId="0" fontId="13" fillId="0" borderId="15" xfId="0" applyFont="1" applyBorder="1"/>
    <xf numFmtId="0" fontId="13" fillId="0" borderId="44" xfId="0" applyFont="1" applyBorder="1"/>
    <xf numFmtId="0" fontId="7" fillId="0" borderId="45" xfId="0" applyFont="1" applyBorder="1" applyAlignment="1">
      <alignment horizontal="center"/>
    </xf>
    <xf numFmtId="0" fontId="13" fillId="0" borderId="46" xfId="0" applyFont="1" applyBorder="1"/>
    <xf numFmtId="0" fontId="7" fillId="0" borderId="43" xfId="0" applyFont="1" applyBorder="1" applyAlignment="1">
      <alignment horizontal="center"/>
    </xf>
    <xf numFmtId="0" fontId="7" fillId="0" borderId="35" xfId="0" applyFont="1" applyBorder="1" applyAlignment="1">
      <alignment horizontal="center" vertical="center" wrapText="1"/>
    </xf>
    <xf numFmtId="0" fontId="13" fillId="0" borderId="47" xfId="0" applyFont="1" applyBorder="1"/>
    <xf numFmtId="0" fontId="7" fillId="0" borderId="3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13" fillId="0" borderId="41" xfId="0" applyFont="1" applyBorder="1"/>
    <xf numFmtId="0" fontId="7" fillId="0" borderId="33" xfId="0" applyFont="1" applyBorder="1" applyAlignment="1">
      <alignment horizontal="center" vertical="center" wrapText="1"/>
    </xf>
    <xf numFmtId="0" fontId="19" fillId="3" borderId="54" xfId="0" applyFont="1" applyFill="1" applyBorder="1" applyAlignment="1">
      <alignment horizontal="center" wrapText="1"/>
    </xf>
    <xf numFmtId="0" fontId="13" fillId="0" borderId="60" xfId="0" applyFont="1" applyBorder="1"/>
    <xf numFmtId="0" fontId="13" fillId="0" borderId="55" xfId="0" applyFont="1" applyBorder="1"/>
    <xf numFmtId="0" fontId="20" fillId="2" borderId="92" xfId="0" applyFont="1" applyFill="1" applyBorder="1"/>
    <xf numFmtId="0" fontId="13" fillId="0" borderId="93" xfId="0" applyFont="1" applyBorder="1"/>
    <xf numFmtId="0" fontId="13" fillId="0" borderId="94" xfId="0" applyFont="1" applyBorder="1"/>
    <xf numFmtId="0" fontId="17" fillId="3" borderId="54" xfId="0" applyFont="1" applyFill="1" applyBorder="1" applyAlignment="1">
      <alignment horizontal="center"/>
    </xf>
    <xf numFmtId="0" fontId="20" fillId="2" borderId="33" xfId="0" applyFont="1" applyFill="1" applyBorder="1" applyAlignment="1">
      <alignment wrapText="1"/>
    </xf>
    <xf numFmtId="0" fontId="14" fillId="0" borderId="25" xfId="0" applyFont="1" applyBorder="1" applyAlignment="1">
      <alignment horizontal="center" vertical="center" textRotation="90" wrapText="1"/>
    </xf>
    <xf numFmtId="0" fontId="14" fillId="0" borderId="22" xfId="0" applyFont="1" applyBorder="1" applyAlignment="1">
      <alignment horizontal="center" vertical="center" textRotation="90" wrapText="1"/>
    </xf>
    <xf numFmtId="0" fontId="19" fillId="2" borderId="73" xfId="0" applyFont="1" applyFill="1" applyBorder="1"/>
    <xf numFmtId="0" fontId="13" fillId="0" borderId="74" xfId="0" applyFont="1" applyBorder="1"/>
    <xf numFmtId="0" fontId="13" fillId="0" borderId="75" xfId="0" applyFont="1" applyBorder="1"/>
    <xf numFmtId="0" fontId="14" fillId="0" borderId="53" xfId="0" applyFont="1" applyBorder="1" applyAlignment="1">
      <alignment horizontal="center" textRotation="90" wrapText="1"/>
    </xf>
    <xf numFmtId="0" fontId="13" fillId="0" borderId="56" xfId="0" applyFont="1" applyBorder="1"/>
    <xf numFmtId="0" fontId="13" fillId="0" borderId="59" xfId="0" applyFont="1" applyBorder="1"/>
    <xf numFmtId="0" fontId="14" fillId="0" borderId="18" xfId="0" applyFont="1" applyBorder="1" applyAlignment="1">
      <alignment horizontal="center" vertical="center" textRotation="90"/>
    </xf>
    <xf numFmtId="0" fontId="19" fillId="3" borderId="54" xfId="0" applyFont="1" applyFill="1" applyBorder="1" applyAlignment="1">
      <alignment horizontal="center"/>
    </xf>
    <xf numFmtId="0" fontId="19" fillId="3" borderId="62" xfId="0" applyFont="1" applyFill="1" applyBorder="1" applyAlignment="1">
      <alignment horizontal="center"/>
    </xf>
    <xf numFmtId="0" fontId="13" fillId="0" borderId="63" xfId="0" applyFont="1" applyBorder="1"/>
    <xf numFmtId="0" fontId="13" fillId="0" borderId="64" xfId="0" applyFont="1" applyBorder="1"/>
    <xf numFmtId="0" fontId="14" fillId="0" borderId="33" xfId="0" applyFont="1" applyBorder="1" applyAlignment="1">
      <alignment horizontal="center"/>
    </xf>
    <xf numFmtId="0" fontId="14" fillId="0" borderId="40" xfId="0" applyFont="1" applyBorder="1" applyAlignment="1">
      <alignment horizontal="center" vertical="center" textRotation="90" wrapText="1"/>
    </xf>
    <xf numFmtId="0" fontId="17" fillId="2" borderId="88" xfId="0" applyFont="1" applyFill="1" applyBorder="1"/>
    <xf numFmtId="0" fontId="13" fillId="0" borderId="89" xfId="0" applyFont="1" applyBorder="1"/>
    <xf numFmtId="0" fontId="13" fillId="0" borderId="90" xfId="0" applyFont="1" applyBorder="1"/>
    <xf numFmtId="0" fontId="17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3" fillId="0" borderId="57" xfId="0" applyFont="1" applyBorder="1"/>
    <xf numFmtId="0" fontId="14" fillId="0" borderId="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textRotation="90"/>
    </xf>
    <xf numFmtId="0" fontId="13" fillId="0" borderId="58" xfId="0" applyFont="1" applyBorder="1"/>
    <xf numFmtId="0" fontId="14" fillId="0" borderId="20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14" fillId="0" borderId="4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textRotation="90" wrapText="1"/>
    </xf>
    <xf numFmtId="0" fontId="14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14" fillId="2" borderId="43" xfId="0" applyFont="1" applyFill="1" applyBorder="1" applyAlignment="1">
      <alignment horizontal="left"/>
    </xf>
    <xf numFmtId="0" fontId="17" fillId="2" borderId="99" xfId="0" applyFont="1" applyFill="1" applyBorder="1"/>
    <xf numFmtId="0" fontId="14" fillId="0" borderId="0" xfId="0" applyFont="1" applyAlignment="1">
      <alignment horizontal="left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00"/>
  <sheetViews>
    <sheetView tabSelected="1" zoomScale="85" zoomScaleNormal="85" workbookViewId="0">
      <selection activeCell="AB17" sqref="AB17"/>
    </sheetView>
  </sheetViews>
  <sheetFormatPr defaultColWidth="14.42578125" defaultRowHeight="15" customHeight="1"/>
  <cols>
    <col min="1" max="1" width="6.7109375" customWidth="1"/>
    <col min="2" max="7" width="4" customWidth="1"/>
    <col min="8" max="8" width="5.5703125" customWidth="1"/>
    <col min="9" max="9" width="4.28515625" customWidth="1"/>
    <col min="10" max="38" width="4" customWidth="1"/>
    <col min="39" max="40" width="4.85546875" customWidth="1"/>
    <col min="41" max="41" width="5.28515625" customWidth="1"/>
    <col min="42" max="42" width="4" customWidth="1"/>
    <col min="43" max="43" width="5.140625" customWidth="1"/>
    <col min="44" max="53" width="4" customWidth="1"/>
  </cols>
  <sheetData>
    <row r="1" spans="1:53" ht="78.75" customHeight="1"/>
    <row r="2" spans="1:53" ht="20.25" customHeight="1">
      <c r="E2" s="1"/>
      <c r="F2" s="1"/>
      <c r="G2" s="1"/>
      <c r="H2" s="1"/>
      <c r="I2" s="1"/>
      <c r="J2" s="1"/>
      <c r="K2" s="1"/>
      <c r="L2" s="1"/>
      <c r="M2" s="180" t="s">
        <v>0</v>
      </c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"/>
      <c r="AI2" s="1"/>
      <c r="AJ2" s="1"/>
      <c r="AK2" s="1"/>
      <c r="AL2" s="1"/>
      <c r="AM2" s="184"/>
      <c r="AN2" s="173"/>
      <c r="AO2" s="173"/>
      <c r="AP2" s="173"/>
      <c r="AQ2" s="173"/>
      <c r="AR2" s="173"/>
      <c r="AS2" s="173"/>
      <c r="AT2" s="173"/>
      <c r="AU2" s="173"/>
      <c r="AV2" s="173"/>
      <c r="AW2" s="173"/>
    </row>
    <row r="3" spans="1:53" ht="18" customHeight="1">
      <c r="E3" s="2"/>
      <c r="F3" s="2"/>
      <c r="G3" s="2"/>
      <c r="H3" s="2"/>
      <c r="I3" s="2"/>
      <c r="J3" s="2"/>
      <c r="K3" s="2"/>
      <c r="L3" s="2"/>
      <c r="M3" s="185" t="s">
        <v>1</v>
      </c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2"/>
      <c r="AI3" s="2"/>
      <c r="AJ3" s="2"/>
      <c r="AK3" s="2"/>
      <c r="AL3" s="2"/>
    </row>
    <row r="4" spans="1:53" ht="12.75" customHeight="1"/>
    <row r="5" spans="1:53" ht="20.25" customHeight="1">
      <c r="A5" s="3" t="s">
        <v>2</v>
      </c>
      <c r="B5" s="3"/>
      <c r="C5" s="3"/>
      <c r="D5" s="3"/>
      <c r="E5" s="3"/>
      <c r="F5" s="4"/>
      <c r="G5" s="4"/>
      <c r="H5" s="4"/>
      <c r="I5" s="4"/>
      <c r="J5" s="4"/>
      <c r="K5" s="4"/>
      <c r="M5" s="186" t="s">
        <v>3</v>
      </c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</row>
    <row r="6" spans="1:53" ht="15.75" customHeight="1">
      <c r="A6" s="187" t="s">
        <v>4</v>
      </c>
      <c r="B6" s="173"/>
      <c r="C6" s="173"/>
      <c r="D6" s="173"/>
      <c r="E6" s="173"/>
      <c r="F6" s="173"/>
      <c r="G6" s="173"/>
      <c r="H6" s="173"/>
      <c r="I6" s="173"/>
      <c r="J6" s="6"/>
      <c r="K6" s="6"/>
      <c r="M6" s="181" t="s">
        <v>5</v>
      </c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L6" s="187" t="s">
        <v>6</v>
      </c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</row>
    <row r="7" spans="1:53" ht="15.75" customHeight="1">
      <c r="A7" s="8" t="s">
        <v>7</v>
      </c>
      <c r="B7" s="4"/>
      <c r="C7" s="4"/>
      <c r="D7" s="4"/>
      <c r="E7" s="4"/>
      <c r="F7" s="4"/>
      <c r="G7" s="4"/>
      <c r="H7" s="4"/>
      <c r="I7" s="4"/>
      <c r="J7" s="4"/>
      <c r="K7" s="4"/>
      <c r="M7" s="181" t="s">
        <v>8</v>
      </c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</row>
    <row r="8" spans="1:53" ht="15.75" customHeight="1">
      <c r="A8" s="8" t="s">
        <v>9</v>
      </c>
      <c r="B8" s="4"/>
      <c r="C8" s="4"/>
      <c r="D8" s="4"/>
      <c r="E8" s="4"/>
      <c r="F8" s="4"/>
      <c r="G8" s="4"/>
      <c r="H8" s="4"/>
      <c r="I8" s="4"/>
      <c r="J8" s="4"/>
      <c r="K8" s="4"/>
      <c r="M8" s="181" t="s">
        <v>10</v>
      </c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</row>
    <row r="9" spans="1:53" ht="15.75" customHeight="1">
      <c r="A9" s="8" t="s">
        <v>11</v>
      </c>
      <c r="B9" s="4"/>
      <c r="C9" s="4"/>
      <c r="D9" s="4"/>
      <c r="E9" s="4"/>
      <c r="F9" s="4"/>
      <c r="G9" s="4"/>
      <c r="H9" s="4"/>
      <c r="I9" s="4"/>
      <c r="J9" s="4"/>
      <c r="K9" s="4"/>
      <c r="L9" s="9"/>
      <c r="M9" s="181" t="s">
        <v>12</v>
      </c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9"/>
      <c r="AI9" s="9"/>
      <c r="AJ9" s="9"/>
      <c r="AK9" s="9"/>
      <c r="AL9" s="10" t="s">
        <v>13</v>
      </c>
      <c r="AM9" s="10"/>
      <c r="AN9" s="10"/>
      <c r="AO9" s="10"/>
      <c r="AP9" s="10"/>
      <c r="AQ9" s="10"/>
      <c r="AR9" s="10"/>
      <c r="AS9" s="10"/>
      <c r="AT9" s="10"/>
      <c r="AU9" s="10"/>
      <c r="AV9" s="10"/>
    </row>
    <row r="10" spans="1:53" ht="15.75" customHeight="1">
      <c r="A10" s="11" t="s">
        <v>14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81" t="s">
        <v>15</v>
      </c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9"/>
      <c r="AI10" s="9"/>
      <c r="AJ10" s="9"/>
      <c r="AK10" s="9"/>
      <c r="AL10" s="10" t="s">
        <v>16</v>
      </c>
      <c r="AM10" s="10"/>
      <c r="AN10" s="10"/>
      <c r="AO10" s="10"/>
      <c r="AP10" s="10"/>
      <c r="AQ10" s="10"/>
      <c r="AR10" s="10"/>
      <c r="AS10" s="10"/>
      <c r="AT10" s="10"/>
      <c r="AU10" s="10"/>
      <c r="AV10" s="10"/>
    </row>
    <row r="11" spans="1:53" ht="15.75" customHeight="1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181" t="s">
        <v>17</v>
      </c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53" ht="13.5" customHeight="1"/>
    <row r="13" spans="1:53" ht="23.25" customHeight="1">
      <c r="A13" s="165" t="s">
        <v>18</v>
      </c>
      <c r="B13" s="167" t="s">
        <v>19</v>
      </c>
      <c r="C13" s="150"/>
      <c r="D13" s="150"/>
      <c r="E13" s="150"/>
      <c r="F13" s="151"/>
      <c r="G13" s="149" t="s">
        <v>20</v>
      </c>
      <c r="H13" s="150"/>
      <c r="I13" s="150"/>
      <c r="J13" s="151"/>
      <c r="K13" s="152" t="s">
        <v>21</v>
      </c>
      <c r="L13" s="153"/>
      <c r="M13" s="153"/>
      <c r="N13" s="154"/>
      <c r="O13" s="149" t="s">
        <v>22</v>
      </c>
      <c r="P13" s="150"/>
      <c r="Q13" s="150"/>
      <c r="R13" s="150"/>
      <c r="S13" s="150"/>
      <c r="T13" s="149" t="s">
        <v>23</v>
      </c>
      <c r="U13" s="150"/>
      <c r="V13" s="150"/>
      <c r="W13" s="151"/>
      <c r="X13" s="149" t="s">
        <v>24</v>
      </c>
      <c r="Y13" s="150"/>
      <c r="Z13" s="150"/>
      <c r="AA13" s="151"/>
      <c r="AB13" s="149" t="s">
        <v>25</v>
      </c>
      <c r="AC13" s="150"/>
      <c r="AD13" s="150"/>
      <c r="AE13" s="150"/>
      <c r="AF13" s="151"/>
      <c r="AG13" s="149" t="s">
        <v>26</v>
      </c>
      <c r="AH13" s="150"/>
      <c r="AI13" s="150"/>
      <c r="AJ13" s="151"/>
      <c r="AK13" s="167" t="s">
        <v>27</v>
      </c>
      <c r="AL13" s="150"/>
      <c r="AM13" s="150"/>
      <c r="AN13" s="151"/>
      <c r="AO13" s="149" t="s">
        <v>28</v>
      </c>
      <c r="AP13" s="150"/>
      <c r="AQ13" s="150"/>
      <c r="AR13" s="150"/>
      <c r="AS13" s="150"/>
      <c r="AT13" s="149" t="s">
        <v>29</v>
      </c>
      <c r="AU13" s="150"/>
      <c r="AV13" s="150"/>
      <c r="AW13" s="150"/>
      <c r="AX13" s="149" t="s">
        <v>30</v>
      </c>
      <c r="AY13" s="150"/>
      <c r="AZ13" s="150"/>
      <c r="BA13" s="188"/>
    </row>
    <row r="14" spans="1:53" ht="25.5" customHeight="1">
      <c r="A14" s="166"/>
      <c r="B14" s="12">
        <v>1</v>
      </c>
      <c r="C14" s="13">
        <f t="shared" ref="C14:BA14" si="0">B14+1</f>
        <v>2</v>
      </c>
      <c r="D14" s="13">
        <f t="shared" si="0"/>
        <v>3</v>
      </c>
      <c r="E14" s="13">
        <f t="shared" si="0"/>
        <v>4</v>
      </c>
      <c r="F14" s="13">
        <f t="shared" si="0"/>
        <v>5</v>
      </c>
      <c r="G14" s="13">
        <f t="shared" si="0"/>
        <v>6</v>
      </c>
      <c r="H14" s="13">
        <f t="shared" si="0"/>
        <v>7</v>
      </c>
      <c r="I14" s="13">
        <f t="shared" si="0"/>
        <v>8</v>
      </c>
      <c r="J14" s="13">
        <f t="shared" si="0"/>
        <v>9</v>
      </c>
      <c r="K14" s="13">
        <f t="shared" si="0"/>
        <v>10</v>
      </c>
      <c r="L14" s="13">
        <f t="shared" si="0"/>
        <v>11</v>
      </c>
      <c r="M14" s="13">
        <f t="shared" si="0"/>
        <v>12</v>
      </c>
      <c r="N14" s="13">
        <f t="shared" si="0"/>
        <v>13</v>
      </c>
      <c r="O14" s="13">
        <f t="shared" si="0"/>
        <v>14</v>
      </c>
      <c r="P14" s="13">
        <f t="shared" si="0"/>
        <v>15</v>
      </c>
      <c r="Q14" s="13">
        <f t="shared" si="0"/>
        <v>16</v>
      </c>
      <c r="R14" s="13">
        <f t="shared" si="0"/>
        <v>17</v>
      </c>
      <c r="S14" s="13">
        <f t="shared" si="0"/>
        <v>18</v>
      </c>
      <c r="T14" s="13">
        <f t="shared" si="0"/>
        <v>19</v>
      </c>
      <c r="U14" s="13">
        <f t="shared" si="0"/>
        <v>20</v>
      </c>
      <c r="V14" s="13">
        <f t="shared" si="0"/>
        <v>21</v>
      </c>
      <c r="W14" s="13">
        <f t="shared" si="0"/>
        <v>22</v>
      </c>
      <c r="X14" s="13">
        <f t="shared" si="0"/>
        <v>23</v>
      </c>
      <c r="Y14" s="13">
        <f t="shared" si="0"/>
        <v>24</v>
      </c>
      <c r="Z14" s="13">
        <f t="shared" si="0"/>
        <v>25</v>
      </c>
      <c r="AA14" s="13">
        <f t="shared" si="0"/>
        <v>26</v>
      </c>
      <c r="AB14" s="13">
        <f t="shared" si="0"/>
        <v>27</v>
      </c>
      <c r="AC14" s="13">
        <f t="shared" si="0"/>
        <v>28</v>
      </c>
      <c r="AD14" s="13">
        <f t="shared" si="0"/>
        <v>29</v>
      </c>
      <c r="AE14" s="13">
        <f t="shared" si="0"/>
        <v>30</v>
      </c>
      <c r="AF14" s="13">
        <f t="shared" si="0"/>
        <v>31</v>
      </c>
      <c r="AG14" s="13">
        <f t="shared" si="0"/>
        <v>32</v>
      </c>
      <c r="AH14" s="13">
        <f t="shared" si="0"/>
        <v>33</v>
      </c>
      <c r="AI14" s="13">
        <f t="shared" si="0"/>
        <v>34</v>
      </c>
      <c r="AJ14" s="13">
        <f t="shared" si="0"/>
        <v>35</v>
      </c>
      <c r="AK14" s="13">
        <f t="shared" si="0"/>
        <v>36</v>
      </c>
      <c r="AL14" s="13">
        <f t="shared" si="0"/>
        <v>37</v>
      </c>
      <c r="AM14" s="13">
        <f t="shared" si="0"/>
        <v>38</v>
      </c>
      <c r="AN14" s="13">
        <f t="shared" si="0"/>
        <v>39</v>
      </c>
      <c r="AO14" s="13">
        <f t="shared" si="0"/>
        <v>40</v>
      </c>
      <c r="AP14" s="13">
        <f t="shared" si="0"/>
        <v>41</v>
      </c>
      <c r="AQ14" s="13">
        <f t="shared" si="0"/>
        <v>42</v>
      </c>
      <c r="AR14" s="13">
        <f t="shared" si="0"/>
        <v>43</v>
      </c>
      <c r="AS14" s="13">
        <f t="shared" si="0"/>
        <v>44</v>
      </c>
      <c r="AT14" s="13">
        <f t="shared" si="0"/>
        <v>45</v>
      </c>
      <c r="AU14" s="13">
        <f t="shared" si="0"/>
        <v>46</v>
      </c>
      <c r="AV14" s="13">
        <f t="shared" si="0"/>
        <v>47</v>
      </c>
      <c r="AW14" s="13">
        <f t="shared" si="0"/>
        <v>48</v>
      </c>
      <c r="AX14" s="13">
        <f t="shared" si="0"/>
        <v>49</v>
      </c>
      <c r="AY14" s="13">
        <f t="shared" si="0"/>
        <v>50</v>
      </c>
      <c r="AZ14" s="13">
        <f t="shared" si="0"/>
        <v>51</v>
      </c>
      <c r="BA14" s="14">
        <f t="shared" si="0"/>
        <v>52</v>
      </c>
    </row>
    <row r="15" spans="1:53" ht="25.5" customHeight="1">
      <c r="A15" s="15" t="s">
        <v>31</v>
      </c>
      <c r="B15" s="16" t="s">
        <v>32</v>
      </c>
      <c r="C15" s="17" t="s">
        <v>32</v>
      </c>
      <c r="D15" s="17" t="s">
        <v>32</v>
      </c>
      <c r="E15" s="17" t="s">
        <v>32</v>
      </c>
      <c r="F15" s="17" t="s">
        <v>32</v>
      </c>
      <c r="G15" s="17" t="s">
        <v>32</v>
      </c>
      <c r="H15" s="17" t="s">
        <v>32</v>
      </c>
      <c r="I15" s="18" t="s">
        <v>32</v>
      </c>
      <c r="J15" s="18" t="s">
        <v>33</v>
      </c>
      <c r="K15" s="17" t="s">
        <v>32</v>
      </c>
      <c r="L15" s="17" t="s">
        <v>32</v>
      </c>
      <c r="M15" s="17" t="s">
        <v>32</v>
      </c>
      <c r="N15" s="17" t="s">
        <v>32</v>
      </c>
      <c r="O15" s="17" t="s">
        <v>32</v>
      </c>
      <c r="P15" s="17" t="s">
        <v>32</v>
      </c>
      <c r="Q15" s="19" t="s">
        <v>34</v>
      </c>
      <c r="R15" s="19" t="s">
        <v>34</v>
      </c>
      <c r="S15" s="19" t="s">
        <v>35</v>
      </c>
      <c r="T15" s="19" t="s">
        <v>35</v>
      </c>
      <c r="U15" s="19" t="s">
        <v>35</v>
      </c>
      <c r="V15" s="19" t="s">
        <v>35</v>
      </c>
      <c r="W15" s="17" t="s">
        <v>32</v>
      </c>
      <c r="X15" s="17" t="s">
        <v>32</v>
      </c>
      <c r="Y15" s="17" t="s">
        <v>32</v>
      </c>
      <c r="Z15" s="17" t="s">
        <v>32</v>
      </c>
      <c r="AA15" s="17" t="s">
        <v>32</v>
      </c>
      <c r="AB15" s="17" t="s">
        <v>32</v>
      </c>
      <c r="AC15" s="17" t="s">
        <v>32</v>
      </c>
      <c r="AD15" s="17" t="s">
        <v>32</v>
      </c>
      <c r="AE15" s="18" t="s">
        <v>32</v>
      </c>
      <c r="AF15" s="18" t="s">
        <v>33</v>
      </c>
      <c r="AG15" s="17" t="s">
        <v>32</v>
      </c>
      <c r="AH15" s="17" t="s">
        <v>32</v>
      </c>
      <c r="AI15" s="17" t="s">
        <v>32</v>
      </c>
      <c r="AJ15" s="17" t="s">
        <v>32</v>
      </c>
      <c r="AK15" s="17" t="s">
        <v>32</v>
      </c>
      <c r="AL15" s="17" t="s">
        <v>32</v>
      </c>
      <c r="AM15" s="17" t="s">
        <v>32</v>
      </c>
      <c r="AN15" s="17" t="s">
        <v>32</v>
      </c>
      <c r="AO15" s="17" t="s">
        <v>32</v>
      </c>
      <c r="AP15" s="17" t="s">
        <v>34</v>
      </c>
      <c r="AQ15" s="17" t="s">
        <v>34</v>
      </c>
      <c r="AR15" s="17" t="s">
        <v>34</v>
      </c>
      <c r="AS15" s="17" t="s">
        <v>35</v>
      </c>
      <c r="AT15" s="17" t="s">
        <v>35</v>
      </c>
      <c r="AU15" s="17" t="s">
        <v>35</v>
      </c>
      <c r="AV15" s="17" t="s">
        <v>35</v>
      </c>
      <c r="AW15" s="17" t="s">
        <v>35</v>
      </c>
      <c r="AX15" s="17" t="s">
        <v>35</v>
      </c>
      <c r="AY15" s="17" t="s">
        <v>35</v>
      </c>
      <c r="AZ15" s="17" t="s">
        <v>35</v>
      </c>
      <c r="BA15" s="20" t="s">
        <v>35</v>
      </c>
    </row>
    <row r="16" spans="1:53" ht="25.5" customHeight="1">
      <c r="A16" s="15" t="s">
        <v>36</v>
      </c>
      <c r="B16" s="16" t="s">
        <v>32</v>
      </c>
      <c r="C16" s="17" t="s">
        <v>32</v>
      </c>
      <c r="D16" s="17" t="s">
        <v>32</v>
      </c>
      <c r="E16" s="17" t="s">
        <v>32</v>
      </c>
      <c r="F16" s="17" t="s">
        <v>32</v>
      </c>
      <c r="G16" s="17" t="s">
        <v>32</v>
      </c>
      <c r="H16" s="17" t="s">
        <v>32</v>
      </c>
      <c r="I16" s="18" t="s">
        <v>32</v>
      </c>
      <c r="J16" s="18" t="s">
        <v>33</v>
      </c>
      <c r="K16" s="17" t="s">
        <v>32</v>
      </c>
      <c r="L16" s="17" t="s">
        <v>32</v>
      </c>
      <c r="M16" s="17" t="s">
        <v>32</v>
      </c>
      <c r="N16" s="17" t="s">
        <v>32</v>
      </c>
      <c r="O16" s="17" t="s">
        <v>32</v>
      </c>
      <c r="P16" s="17" t="s">
        <v>32</v>
      </c>
      <c r="Q16" s="19" t="s">
        <v>34</v>
      </c>
      <c r="R16" s="19" t="s">
        <v>34</v>
      </c>
      <c r="S16" s="19" t="s">
        <v>35</v>
      </c>
      <c r="T16" s="17" t="s">
        <v>35</v>
      </c>
      <c r="U16" s="17" t="s">
        <v>35</v>
      </c>
      <c r="V16" s="17" t="s">
        <v>35</v>
      </c>
      <c r="W16" s="17" t="s">
        <v>32</v>
      </c>
      <c r="X16" s="17" t="s">
        <v>32</v>
      </c>
      <c r="Y16" s="17" t="s">
        <v>32</v>
      </c>
      <c r="Z16" s="18" t="s">
        <v>32</v>
      </c>
      <c r="AA16" s="17" t="s">
        <v>32</v>
      </c>
      <c r="AB16" s="17" t="s">
        <v>32</v>
      </c>
      <c r="AC16" s="17" t="s">
        <v>32</v>
      </c>
      <c r="AD16" s="17" t="s">
        <v>32</v>
      </c>
      <c r="AE16" s="18" t="s">
        <v>32</v>
      </c>
      <c r="AF16" s="18" t="s">
        <v>33</v>
      </c>
      <c r="AG16" s="17" t="s">
        <v>32</v>
      </c>
      <c r="AH16" s="19" t="s">
        <v>32</v>
      </c>
      <c r="AI16" s="19" t="s">
        <v>32</v>
      </c>
      <c r="AJ16" s="17" t="s">
        <v>32</v>
      </c>
      <c r="AK16" s="17" t="s">
        <v>32</v>
      </c>
      <c r="AL16" s="17" t="s">
        <v>32</v>
      </c>
      <c r="AM16" s="17" t="s">
        <v>32</v>
      </c>
      <c r="AN16" s="17" t="s">
        <v>34</v>
      </c>
      <c r="AO16" s="17" t="s">
        <v>34</v>
      </c>
      <c r="AP16" s="17" t="s">
        <v>35</v>
      </c>
      <c r="AQ16" s="17" t="s">
        <v>35</v>
      </c>
      <c r="AR16" s="17" t="s">
        <v>35</v>
      </c>
      <c r="AS16" s="17" t="s">
        <v>35</v>
      </c>
      <c r="AT16" s="17" t="s">
        <v>35</v>
      </c>
      <c r="AU16" s="17" t="s">
        <v>35</v>
      </c>
      <c r="AV16" s="17" t="s">
        <v>35</v>
      </c>
      <c r="AW16" s="17" t="s">
        <v>35</v>
      </c>
      <c r="AX16" s="17" t="s">
        <v>35</v>
      </c>
      <c r="AY16" s="17" t="s">
        <v>35</v>
      </c>
      <c r="AZ16" s="17" t="s">
        <v>35</v>
      </c>
      <c r="BA16" s="20" t="s">
        <v>35</v>
      </c>
    </row>
    <row r="17" spans="1:53" ht="22.5" customHeight="1">
      <c r="A17" s="15" t="s">
        <v>37</v>
      </c>
      <c r="B17" s="16" t="s">
        <v>32</v>
      </c>
      <c r="C17" s="17" t="s">
        <v>32</v>
      </c>
      <c r="D17" s="17" t="s">
        <v>32</v>
      </c>
      <c r="E17" s="17" t="s">
        <v>32</v>
      </c>
      <c r="F17" s="17" t="s">
        <v>32</v>
      </c>
      <c r="G17" s="17" t="s">
        <v>32</v>
      </c>
      <c r="H17" s="17" t="s">
        <v>32</v>
      </c>
      <c r="I17" s="17" t="s">
        <v>32</v>
      </c>
      <c r="J17" s="18" t="s">
        <v>33</v>
      </c>
      <c r="K17" s="17" t="s">
        <v>32</v>
      </c>
      <c r="L17" s="17" t="s">
        <v>32</v>
      </c>
      <c r="M17" s="17" t="s">
        <v>32</v>
      </c>
      <c r="N17" s="17" t="s">
        <v>32</v>
      </c>
      <c r="O17" s="17" t="s">
        <v>32</v>
      </c>
      <c r="P17" s="17" t="s">
        <v>32</v>
      </c>
      <c r="Q17" s="17" t="s">
        <v>34</v>
      </c>
      <c r="R17" s="17" t="s">
        <v>34</v>
      </c>
      <c r="S17" s="17" t="s">
        <v>35</v>
      </c>
      <c r="T17" s="17" t="s">
        <v>35</v>
      </c>
      <c r="U17" s="17" t="s">
        <v>35</v>
      </c>
      <c r="V17" s="17" t="s">
        <v>35</v>
      </c>
      <c r="W17" s="17" t="s">
        <v>32</v>
      </c>
      <c r="X17" s="17" t="s">
        <v>32</v>
      </c>
      <c r="Y17" s="17" t="s">
        <v>32</v>
      </c>
      <c r="Z17" s="17" t="s">
        <v>32</v>
      </c>
      <c r="AA17" s="17" t="s">
        <v>32</v>
      </c>
      <c r="AB17" s="17" t="s">
        <v>32</v>
      </c>
      <c r="AC17" s="17" t="s">
        <v>32</v>
      </c>
      <c r="AD17" s="17" t="s">
        <v>32</v>
      </c>
      <c r="AE17" s="17" t="s">
        <v>32</v>
      </c>
      <c r="AF17" s="18" t="s">
        <v>33</v>
      </c>
      <c r="AG17" s="17" t="s">
        <v>32</v>
      </c>
      <c r="AH17" s="17" t="s">
        <v>32</v>
      </c>
      <c r="AI17" s="17" t="s">
        <v>32</v>
      </c>
      <c r="AJ17" s="17" t="s">
        <v>32</v>
      </c>
      <c r="AK17" s="17" t="s">
        <v>32</v>
      </c>
      <c r="AL17" s="17" t="s">
        <v>32</v>
      </c>
      <c r="AM17" s="17" t="s">
        <v>32</v>
      </c>
      <c r="AN17" s="17" t="s">
        <v>32</v>
      </c>
      <c r="AO17" s="17" t="s">
        <v>38</v>
      </c>
      <c r="AP17" s="17" t="s">
        <v>38</v>
      </c>
      <c r="AQ17" s="17" t="s">
        <v>38</v>
      </c>
      <c r="AR17" s="17" t="s">
        <v>34</v>
      </c>
      <c r="AS17" s="17" t="s">
        <v>34</v>
      </c>
      <c r="AT17" s="17" t="s">
        <v>35</v>
      </c>
      <c r="AU17" s="17" t="s">
        <v>35</v>
      </c>
      <c r="AV17" s="17" t="s">
        <v>35</v>
      </c>
      <c r="AW17" s="17" t="s">
        <v>35</v>
      </c>
      <c r="AX17" s="17" t="s">
        <v>35</v>
      </c>
      <c r="AY17" s="17" t="s">
        <v>35</v>
      </c>
      <c r="AZ17" s="17" t="s">
        <v>35</v>
      </c>
      <c r="BA17" s="20" t="s">
        <v>35</v>
      </c>
    </row>
    <row r="18" spans="1:53" ht="24" customHeight="1">
      <c r="A18" s="21" t="s">
        <v>39</v>
      </c>
      <c r="B18" s="22" t="s">
        <v>32</v>
      </c>
      <c r="C18" s="23" t="s">
        <v>32</v>
      </c>
      <c r="D18" s="23" t="s">
        <v>32</v>
      </c>
      <c r="E18" s="23" t="s">
        <v>32</v>
      </c>
      <c r="F18" s="23" t="s">
        <v>32</v>
      </c>
      <c r="G18" s="23" t="s">
        <v>32</v>
      </c>
      <c r="H18" s="23" t="s">
        <v>32</v>
      </c>
      <c r="I18" s="23" t="s">
        <v>32</v>
      </c>
      <c r="J18" s="24" t="s">
        <v>33</v>
      </c>
      <c r="K18" s="23" t="s">
        <v>32</v>
      </c>
      <c r="L18" s="23" t="s">
        <v>32</v>
      </c>
      <c r="M18" s="23" t="s">
        <v>32</v>
      </c>
      <c r="N18" s="23" t="s">
        <v>32</v>
      </c>
      <c r="O18" s="23" t="s">
        <v>32</v>
      </c>
      <c r="P18" s="23" t="s">
        <v>32</v>
      </c>
      <c r="Q18" s="23" t="s">
        <v>34</v>
      </c>
      <c r="R18" s="23" t="s">
        <v>34</v>
      </c>
      <c r="S18" s="23" t="s">
        <v>35</v>
      </c>
      <c r="T18" s="23" t="s">
        <v>35</v>
      </c>
      <c r="U18" s="23" t="s">
        <v>35</v>
      </c>
      <c r="V18" s="23" t="s">
        <v>35</v>
      </c>
      <c r="W18" s="23" t="s">
        <v>40</v>
      </c>
      <c r="X18" s="23" t="s">
        <v>40</v>
      </c>
      <c r="Y18" s="23" t="s">
        <v>40</v>
      </c>
      <c r="Z18" s="23" t="s">
        <v>40</v>
      </c>
      <c r="AA18" s="23" t="s">
        <v>32</v>
      </c>
      <c r="AB18" s="23" t="s">
        <v>32</v>
      </c>
      <c r="AC18" s="23" t="s">
        <v>32</v>
      </c>
      <c r="AD18" s="24" t="s">
        <v>32</v>
      </c>
      <c r="AE18" s="23" t="s">
        <v>32</v>
      </c>
      <c r="AF18" s="24" t="s">
        <v>33</v>
      </c>
      <c r="AG18" s="23" t="s">
        <v>32</v>
      </c>
      <c r="AH18" s="23" t="s">
        <v>32</v>
      </c>
      <c r="AI18" s="23" t="s">
        <v>32</v>
      </c>
      <c r="AJ18" s="23" t="s">
        <v>32</v>
      </c>
      <c r="AK18" s="24" t="s">
        <v>32</v>
      </c>
      <c r="AL18" s="23" t="s">
        <v>32</v>
      </c>
      <c r="AM18" s="23" t="s">
        <v>32</v>
      </c>
      <c r="AN18" s="23" t="s">
        <v>32</v>
      </c>
      <c r="AO18" s="23" t="s">
        <v>34</v>
      </c>
      <c r="AP18" s="23" t="s">
        <v>34</v>
      </c>
      <c r="AQ18" s="23" t="s">
        <v>41</v>
      </c>
      <c r="AR18" s="23" t="s">
        <v>41</v>
      </c>
      <c r="AS18" s="25"/>
      <c r="AT18" s="25"/>
      <c r="AU18" s="25"/>
      <c r="AV18" s="25"/>
      <c r="AW18" s="25"/>
      <c r="AX18" s="25"/>
      <c r="AY18" s="25"/>
      <c r="AZ18" s="25"/>
      <c r="BA18" s="26"/>
    </row>
    <row r="19" spans="1:53" ht="22.5" customHeight="1">
      <c r="A19" s="182" t="s">
        <v>217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</row>
    <row r="20" spans="1:53" ht="15.75" customHeight="1">
      <c r="A20" s="183" t="s">
        <v>42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83" t="s">
        <v>43</v>
      </c>
      <c r="M20" s="173"/>
      <c r="N20" s="173"/>
      <c r="O20" s="173"/>
      <c r="P20" s="173"/>
      <c r="Q20" s="173"/>
      <c r="R20" s="173"/>
      <c r="S20" s="173"/>
      <c r="T20" s="173"/>
      <c r="U20" s="173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28"/>
    </row>
    <row r="21" spans="1:53" ht="12.75" customHeight="1"/>
    <row r="22" spans="1:53" ht="15.75" customHeight="1">
      <c r="A22" s="8" t="s">
        <v>44</v>
      </c>
    </row>
    <row r="23" spans="1:53" ht="13.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</row>
    <row r="24" spans="1:53" ht="12.75" customHeight="1">
      <c r="A24" s="155" t="s">
        <v>18</v>
      </c>
      <c r="B24" s="158" t="s">
        <v>45</v>
      </c>
      <c r="C24" s="154"/>
      <c r="D24" s="163" t="s">
        <v>46</v>
      </c>
      <c r="E24" s="154"/>
      <c r="F24" s="164" t="s">
        <v>47</v>
      </c>
      <c r="G24" s="154"/>
      <c r="H24" s="158" t="s">
        <v>48</v>
      </c>
      <c r="I24" s="154"/>
      <c r="J24" s="158" t="s">
        <v>49</v>
      </c>
      <c r="K24" s="154"/>
      <c r="L24" s="164" t="s">
        <v>50</v>
      </c>
      <c r="M24" s="154"/>
      <c r="N24" s="158" t="s">
        <v>51</v>
      </c>
      <c r="O24" s="168"/>
      <c r="P24" s="9"/>
      <c r="Q24" s="9"/>
      <c r="R24" s="171" t="s">
        <v>52</v>
      </c>
      <c r="S24" s="153"/>
      <c r="T24" s="153"/>
      <c r="U24" s="153"/>
      <c r="V24" s="153"/>
      <c r="W24" s="153"/>
      <c r="X24" s="153"/>
      <c r="Y24" s="153"/>
      <c r="Z24" s="154"/>
      <c r="AA24" s="164" t="s">
        <v>53</v>
      </c>
      <c r="AB24" s="154"/>
      <c r="AC24" s="164" t="s">
        <v>54</v>
      </c>
      <c r="AD24" s="168"/>
      <c r="AG24" s="171" t="s">
        <v>55</v>
      </c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4"/>
      <c r="AT24" s="189" t="s">
        <v>56</v>
      </c>
      <c r="AU24" s="153"/>
      <c r="AV24" s="153"/>
      <c r="AW24" s="153"/>
      <c r="AX24" s="154"/>
      <c r="AY24" s="190" t="s">
        <v>53</v>
      </c>
      <c r="AZ24" s="153"/>
      <c r="BA24" s="168"/>
    </row>
    <row r="25" spans="1:53" ht="12.75" customHeight="1">
      <c r="A25" s="156"/>
      <c r="B25" s="159"/>
      <c r="C25" s="160"/>
      <c r="D25" s="159"/>
      <c r="E25" s="160"/>
      <c r="F25" s="159"/>
      <c r="G25" s="160"/>
      <c r="H25" s="159"/>
      <c r="I25" s="160"/>
      <c r="J25" s="159"/>
      <c r="K25" s="160"/>
      <c r="L25" s="159"/>
      <c r="M25" s="160"/>
      <c r="N25" s="159"/>
      <c r="O25" s="169"/>
      <c r="P25" s="9"/>
      <c r="Q25" s="9"/>
      <c r="R25" s="172"/>
      <c r="S25" s="173"/>
      <c r="T25" s="173"/>
      <c r="U25" s="173"/>
      <c r="V25" s="173"/>
      <c r="W25" s="173"/>
      <c r="X25" s="173"/>
      <c r="Y25" s="173"/>
      <c r="Z25" s="160"/>
      <c r="AA25" s="159"/>
      <c r="AB25" s="160"/>
      <c r="AC25" s="159"/>
      <c r="AD25" s="169"/>
      <c r="AG25" s="172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60"/>
      <c r="AT25" s="159"/>
      <c r="AU25" s="173"/>
      <c r="AV25" s="173"/>
      <c r="AW25" s="173"/>
      <c r="AX25" s="160"/>
      <c r="AY25" s="159"/>
      <c r="AZ25" s="173"/>
      <c r="BA25" s="169"/>
    </row>
    <row r="26" spans="1:53" ht="12.75" customHeight="1">
      <c r="A26" s="156"/>
      <c r="B26" s="159"/>
      <c r="C26" s="160"/>
      <c r="D26" s="159"/>
      <c r="E26" s="160"/>
      <c r="F26" s="159"/>
      <c r="G26" s="160"/>
      <c r="H26" s="159"/>
      <c r="I26" s="160"/>
      <c r="J26" s="159"/>
      <c r="K26" s="160"/>
      <c r="L26" s="159"/>
      <c r="M26" s="160"/>
      <c r="N26" s="159"/>
      <c r="O26" s="169"/>
      <c r="P26" s="9"/>
      <c r="Q26" s="9"/>
      <c r="R26" s="172"/>
      <c r="S26" s="173"/>
      <c r="T26" s="173"/>
      <c r="U26" s="173"/>
      <c r="V26" s="173"/>
      <c r="W26" s="173"/>
      <c r="X26" s="173"/>
      <c r="Y26" s="173"/>
      <c r="Z26" s="160"/>
      <c r="AA26" s="159"/>
      <c r="AB26" s="160"/>
      <c r="AC26" s="159"/>
      <c r="AD26" s="169"/>
      <c r="AG26" s="172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60"/>
      <c r="AT26" s="159"/>
      <c r="AU26" s="173"/>
      <c r="AV26" s="173"/>
      <c r="AW26" s="173"/>
      <c r="AX26" s="160"/>
      <c r="AY26" s="159"/>
      <c r="AZ26" s="173"/>
      <c r="BA26" s="169"/>
    </row>
    <row r="27" spans="1:53" ht="105" customHeight="1">
      <c r="A27" s="157"/>
      <c r="B27" s="161"/>
      <c r="C27" s="162"/>
      <c r="D27" s="161"/>
      <c r="E27" s="162"/>
      <c r="F27" s="161"/>
      <c r="G27" s="162"/>
      <c r="H27" s="161"/>
      <c r="I27" s="162"/>
      <c r="J27" s="161"/>
      <c r="K27" s="162"/>
      <c r="L27" s="161"/>
      <c r="M27" s="162"/>
      <c r="N27" s="161"/>
      <c r="O27" s="170"/>
      <c r="P27" s="9"/>
      <c r="Q27" s="9"/>
      <c r="R27" s="172"/>
      <c r="S27" s="173"/>
      <c r="T27" s="173"/>
      <c r="U27" s="173"/>
      <c r="V27" s="173"/>
      <c r="W27" s="173"/>
      <c r="X27" s="173"/>
      <c r="Y27" s="173"/>
      <c r="Z27" s="160"/>
      <c r="AA27" s="159"/>
      <c r="AB27" s="160"/>
      <c r="AC27" s="159"/>
      <c r="AD27" s="169"/>
      <c r="AG27" s="174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62"/>
      <c r="AT27" s="161"/>
      <c r="AU27" s="175"/>
      <c r="AV27" s="175"/>
      <c r="AW27" s="175"/>
      <c r="AX27" s="162"/>
      <c r="AY27" s="161"/>
      <c r="AZ27" s="175"/>
      <c r="BA27" s="170"/>
    </row>
    <row r="28" spans="1:53" ht="15.75" customHeight="1">
      <c r="A28" s="29" t="s">
        <v>31</v>
      </c>
      <c r="B28" s="176">
        <v>35</v>
      </c>
      <c r="C28" s="177"/>
      <c r="D28" s="176">
        <v>5</v>
      </c>
      <c r="E28" s="177"/>
      <c r="F28" s="176"/>
      <c r="G28" s="177"/>
      <c r="H28" s="176"/>
      <c r="I28" s="177"/>
      <c r="J28" s="176"/>
      <c r="K28" s="177"/>
      <c r="L28" s="176">
        <v>12</v>
      </c>
      <c r="M28" s="177"/>
      <c r="N28" s="178">
        <f t="shared" ref="N28:N31" si="1">SUM(B28:M28)</f>
        <v>52</v>
      </c>
      <c r="O28" s="179"/>
      <c r="P28" s="9"/>
      <c r="Q28" s="9"/>
      <c r="R28" s="172"/>
      <c r="S28" s="173"/>
      <c r="T28" s="173"/>
      <c r="U28" s="173"/>
      <c r="V28" s="173"/>
      <c r="W28" s="173"/>
      <c r="X28" s="173"/>
      <c r="Y28" s="173"/>
      <c r="Z28" s="160"/>
      <c r="AA28" s="159"/>
      <c r="AB28" s="160"/>
      <c r="AC28" s="159"/>
      <c r="AD28" s="169"/>
      <c r="AG28" s="205" t="s">
        <v>57</v>
      </c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3"/>
      <c r="AT28" s="191" t="s">
        <v>58</v>
      </c>
      <c r="AU28" s="192"/>
      <c r="AV28" s="192"/>
      <c r="AW28" s="192"/>
      <c r="AX28" s="193"/>
      <c r="AY28" s="191">
        <v>8</v>
      </c>
      <c r="AZ28" s="192"/>
      <c r="BA28" s="197"/>
    </row>
    <row r="29" spans="1:53" ht="15.75" customHeight="1">
      <c r="A29" s="29" t="s">
        <v>59</v>
      </c>
      <c r="B29" s="176">
        <v>32</v>
      </c>
      <c r="C29" s="177"/>
      <c r="D29" s="176">
        <v>4</v>
      </c>
      <c r="E29" s="177"/>
      <c r="F29" s="176">
        <v>4</v>
      </c>
      <c r="G29" s="177"/>
      <c r="H29" s="176"/>
      <c r="I29" s="177"/>
      <c r="J29" s="176"/>
      <c r="K29" s="177"/>
      <c r="L29" s="176">
        <v>12</v>
      </c>
      <c r="M29" s="177"/>
      <c r="N29" s="178">
        <f t="shared" si="1"/>
        <v>52</v>
      </c>
      <c r="O29" s="179"/>
      <c r="P29" s="9"/>
      <c r="Q29" s="9"/>
      <c r="R29" s="174"/>
      <c r="S29" s="175"/>
      <c r="T29" s="175"/>
      <c r="U29" s="175"/>
      <c r="V29" s="175"/>
      <c r="W29" s="175"/>
      <c r="X29" s="175"/>
      <c r="Y29" s="175"/>
      <c r="Z29" s="162"/>
      <c r="AA29" s="161"/>
      <c r="AB29" s="162"/>
      <c r="AC29" s="161"/>
      <c r="AD29" s="170"/>
      <c r="AG29" s="172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60"/>
      <c r="AT29" s="159"/>
      <c r="AU29" s="173"/>
      <c r="AV29" s="173"/>
      <c r="AW29" s="173"/>
      <c r="AX29" s="160"/>
      <c r="AY29" s="159"/>
      <c r="AZ29" s="173"/>
      <c r="BA29" s="169"/>
    </row>
    <row r="30" spans="1:53" ht="15.75" customHeight="1">
      <c r="A30" s="29" t="s">
        <v>60</v>
      </c>
      <c r="B30" s="176">
        <v>33</v>
      </c>
      <c r="C30" s="177"/>
      <c r="D30" s="176">
        <v>6</v>
      </c>
      <c r="E30" s="177"/>
      <c r="F30" s="176"/>
      <c r="G30" s="177"/>
      <c r="H30" s="176">
        <v>1</v>
      </c>
      <c r="I30" s="177"/>
      <c r="J30" s="176"/>
      <c r="K30" s="177"/>
      <c r="L30" s="176">
        <v>12</v>
      </c>
      <c r="M30" s="177"/>
      <c r="N30" s="178">
        <f t="shared" si="1"/>
        <v>52</v>
      </c>
      <c r="O30" s="179"/>
      <c r="P30" s="9"/>
      <c r="Q30" s="9"/>
      <c r="R30" s="208" t="s">
        <v>61</v>
      </c>
      <c r="S30" s="209"/>
      <c r="T30" s="209"/>
      <c r="U30" s="209"/>
      <c r="V30" s="209"/>
      <c r="W30" s="209"/>
      <c r="X30" s="209"/>
      <c r="Y30" s="209"/>
      <c r="Z30" s="177"/>
      <c r="AA30" s="210">
        <v>4</v>
      </c>
      <c r="AB30" s="177"/>
      <c r="AC30" s="207">
        <v>19</v>
      </c>
      <c r="AD30" s="179"/>
      <c r="AG30" s="172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60"/>
      <c r="AT30" s="159"/>
      <c r="AU30" s="173"/>
      <c r="AV30" s="173"/>
      <c r="AW30" s="173"/>
      <c r="AX30" s="160"/>
      <c r="AY30" s="159"/>
      <c r="AZ30" s="173"/>
      <c r="BA30" s="169"/>
    </row>
    <row r="31" spans="1:53" ht="16.5" customHeight="1">
      <c r="A31" s="29" t="s">
        <v>62</v>
      </c>
      <c r="B31" s="176">
        <v>29</v>
      </c>
      <c r="C31" s="177"/>
      <c r="D31" s="176">
        <v>4</v>
      </c>
      <c r="E31" s="177"/>
      <c r="F31" s="176">
        <v>4</v>
      </c>
      <c r="G31" s="177"/>
      <c r="H31" s="176"/>
      <c r="I31" s="177"/>
      <c r="J31" s="176">
        <v>2</v>
      </c>
      <c r="K31" s="177"/>
      <c r="L31" s="176">
        <v>4</v>
      </c>
      <c r="M31" s="177"/>
      <c r="N31" s="178">
        <f t="shared" si="1"/>
        <v>43</v>
      </c>
      <c r="O31" s="179"/>
      <c r="P31" s="9"/>
      <c r="Q31" s="9"/>
      <c r="R31" s="202" t="s">
        <v>64</v>
      </c>
      <c r="S31" s="203"/>
      <c r="T31" s="203"/>
      <c r="U31" s="203"/>
      <c r="V31" s="203"/>
      <c r="W31" s="203"/>
      <c r="X31" s="203"/>
      <c r="Y31" s="203"/>
      <c r="Z31" s="200"/>
      <c r="AA31" s="204">
        <v>8</v>
      </c>
      <c r="AB31" s="200"/>
      <c r="AC31" s="204">
        <v>4</v>
      </c>
      <c r="AD31" s="201"/>
      <c r="AG31" s="172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60"/>
      <c r="AT31" s="159"/>
      <c r="AU31" s="173"/>
      <c r="AV31" s="173"/>
      <c r="AW31" s="173"/>
      <c r="AX31" s="160"/>
      <c r="AY31" s="159"/>
      <c r="AZ31" s="173"/>
      <c r="BA31" s="169"/>
    </row>
    <row r="32" spans="1:53" ht="16.5" customHeight="1">
      <c r="A32" s="30" t="s">
        <v>63</v>
      </c>
      <c r="B32" s="199">
        <f>SUM(B28:C31)</f>
        <v>129</v>
      </c>
      <c r="C32" s="200"/>
      <c r="D32" s="199">
        <f>SUM(D28:E31)</f>
        <v>19</v>
      </c>
      <c r="E32" s="200"/>
      <c r="F32" s="199">
        <f>SUM(F28:G31)</f>
        <v>8</v>
      </c>
      <c r="G32" s="200"/>
      <c r="H32" s="199">
        <f>SUM(H28:I30)</f>
        <v>1</v>
      </c>
      <c r="I32" s="200"/>
      <c r="J32" s="199">
        <f>SUM(J28:K31)</f>
        <v>2</v>
      </c>
      <c r="K32" s="200"/>
      <c r="L32" s="199">
        <f>SUM(L28:M31)</f>
        <v>40</v>
      </c>
      <c r="M32" s="200"/>
      <c r="N32" s="199">
        <f>SUM(N28:O31)</f>
        <v>199</v>
      </c>
      <c r="O32" s="201"/>
      <c r="R32" s="32"/>
      <c r="S32" s="32"/>
      <c r="T32" s="32"/>
      <c r="U32" s="32"/>
      <c r="V32" s="32"/>
      <c r="W32" s="32"/>
      <c r="X32" s="32"/>
      <c r="Y32" s="32"/>
      <c r="Z32" s="32"/>
      <c r="AA32" s="33"/>
      <c r="AB32" s="33"/>
      <c r="AC32" s="34"/>
      <c r="AD32" s="34"/>
      <c r="AG32" s="206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6"/>
      <c r="AT32" s="194"/>
      <c r="AU32" s="195"/>
      <c r="AV32" s="195"/>
      <c r="AW32" s="195"/>
      <c r="AX32" s="196"/>
      <c r="AY32" s="194"/>
      <c r="AZ32" s="195"/>
      <c r="BA32" s="198"/>
    </row>
    <row r="33" spans="1:53" ht="19.5" customHeight="1">
      <c r="P33" s="31"/>
      <c r="Q33" s="31"/>
      <c r="R33" s="32"/>
      <c r="S33" s="32"/>
      <c r="T33" s="32"/>
      <c r="U33" s="32"/>
      <c r="V33" s="32"/>
      <c r="W33" s="32"/>
      <c r="X33" s="32"/>
      <c r="Y33" s="32"/>
      <c r="Z33" s="32"/>
      <c r="AA33" s="33"/>
      <c r="AB33" s="33"/>
      <c r="AC33" s="34"/>
      <c r="AD33" s="34"/>
      <c r="AG33" s="35"/>
    </row>
    <row r="34" spans="1:53" ht="15.75" customHeight="1">
      <c r="A34" s="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</row>
    <row r="35" spans="1:53" ht="15.75" customHeight="1"/>
    <row r="36" spans="1:53" ht="12.75" customHeight="1"/>
    <row r="37" spans="1:53" ht="12.75" customHeight="1"/>
    <row r="38" spans="1:53" ht="12.75" customHeight="1"/>
    <row r="39" spans="1:53" ht="12.75" customHeight="1"/>
    <row r="40" spans="1:53" ht="12.75" customHeight="1"/>
    <row r="41" spans="1:53" ht="12.75" customHeight="1"/>
    <row r="42" spans="1:53" ht="12.75" customHeight="1"/>
    <row r="43" spans="1:53" ht="12.75" customHeight="1"/>
    <row r="44" spans="1:53" ht="12.75" customHeight="1"/>
    <row r="45" spans="1:53" ht="12.75" customHeight="1"/>
    <row r="46" spans="1:53" ht="12.75" customHeight="1"/>
    <row r="47" spans="1:53" ht="12.75" customHeight="1"/>
    <row r="48" spans="1:53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6">
    <mergeCell ref="H32:I32"/>
    <mergeCell ref="B30:C30"/>
    <mergeCell ref="B31:C31"/>
    <mergeCell ref="B32:C32"/>
    <mergeCell ref="D31:E31"/>
    <mergeCell ref="F31:G31"/>
    <mergeCell ref="D30:E30"/>
    <mergeCell ref="D32:E32"/>
    <mergeCell ref="F32:G32"/>
    <mergeCell ref="F30:G30"/>
    <mergeCell ref="H30:I30"/>
    <mergeCell ref="H31:I31"/>
    <mergeCell ref="N28:O28"/>
    <mergeCell ref="J30:K30"/>
    <mergeCell ref="AC30:AD30"/>
    <mergeCell ref="R30:Z30"/>
    <mergeCell ref="AA30:AB30"/>
    <mergeCell ref="R31:Z31"/>
    <mergeCell ref="AA31:AB31"/>
    <mergeCell ref="AC31:AD31"/>
    <mergeCell ref="AG28:AS32"/>
    <mergeCell ref="AA24:AB29"/>
    <mergeCell ref="AC24:AD29"/>
    <mergeCell ref="L30:M30"/>
    <mergeCell ref="N30:O30"/>
    <mergeCell ref="J32:K32"/>
    <mergeCell ref="L32:M32"/>
    <mergeCell ref="N32:O32"/>
    <mergeCell ref="J31:K31"/>
    <mergeCell ref="L31:M31"/>
    <mergeCell ref="N31:O31"/>
    <mergeCell ref="AX13:BA13"/>
    <mergeCell ref="AT24:AX27"/>
    <mergeCell ref="AY24:BA27"/>
    <mergeCell ref="AG24:AS27"/>
    <mergeCell ref="AT28:AX32"/>
    <mergeCell ref="AY28:BA32"/>
    <mergeCell ref="AM2:AW2"/>
    <mergeCell ref="M3:AG3"/>
    <mergeCell ref="M5:AG5"/>
    <mergeCell ref="A6:I6"/>
    <mergeCell ref="M6:AG6"/>
    <mergeCell ref="AL6:BA8"/>
    <mergeCell ref="M7:AG7"/>
    <mergeCell ref="M8:AG8"/>
    <mergeCell ref="M2:AG2"/>
    <mergeCell ref="O13:S13"/>
    <mergeCell ref="T13:W13"/>
    <mergeCell ref="M9:AG9"/>
    <mergeCell ref="M10:AG10"/>
    <mergeCell ref="M11:AG11"/>
    <mergeCell ref="X13:AA13"/>
    <mergeCell ref="AB13:AF13"/>
    <mergeCell ref="AG13:AJ13"/>
    <mergeCell ref="R24:Z29"/>
    <mergeCell ref="B29:C29"/>
    <mergeCell ref="D29:E29"/>
    <mergeCell ref="F29:G29"/>
    <mergeCell ref="H29:I29"/>
    <mergeCell ref="J29:K29"/>
    <mergeCell ref="L28:M28"/>
    <mergeCell ref="B28:C28"/>
    <mergeCell ref="D28:E28"/>
    <mergeCell ref="F28:G28"/>
    <mergeCell ref="H28:I28"/>
    <mergeCell ref="J28:K28"/>
    <mergeCell ref="N29:O29"/>
    <mergeCell ref="L29:M29"/>
    <mergeCell ref="J24:K27"/>
    <mergeCell ref="L24:M27"/>
    <mergeCell ref="G13:J13"/>
    <mergeCell ref="K13:N13"/>
    <mergeCell ref="A24:A27"/>
    <mergeCell ref="B24:C27"/>
    <mergeCell ref="D24:E27"/>
    <mergeCell ref="F24:G27"/>
    <mergeCell ref="H24:I27"/>
    <mergeCell ref="A13:A14"/>
    <mergeCell ref="B13:F13"/>
    <mergeCell ref="N24:O27"/>
    <mergeCell ref="A19:BA19"/>
    <mergeCell ref="A20:K20"/>
    <mergeCell ref="L20:U20"/>
    <mergeCell ref="AK13:AN13"/>
    <mergeCell ref="AO13:AS13"/>
    <mergeCell ref="AT13:AW1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"/>
  <sheetViews>
    <sheetView topLeftCell="A62" workbookViewId="0">
      <selection activeCell="F48" sqref="F48"/>
    </sheetView>
  </sheetViews>
  <sheetFormatPr defaultColWidth="14.42578125" defaultRowHeight="15" customHeight="1"/>
  <cols>
    <col min="1" max="1" width="18" customWidth="1"/>
    <col min="2" max="2" width="61.5703125" customWidth="1"/>
    <col min="3" max="3" width="2.140625" hidden="1" customWidth="1"/>
    <col min="4" max="4" width="0.28515625" hidden="1" customWidth="1"/>
    <col min="5" max="5" width="8.42578125" customWidth="1"/>
    <col min="6" max="6" width="9.7109375" customWidth="1"/>
    <col min="7" max="7" width="10" customWidth="1"/>
    <col min="8" max="8" width="10.42578125" customWidth="1"/>
    <col min="9" max="9" width="10.5703125" customWidth="1"/>
    <col min="10" max="10" width="9.85546875" customWidth="1"/>
    <col min="11" max="11" width="11.42578125" customWidth="1"/>
    <col min="12" max="12" width="10.5703125" customWidth="1"/>
    <col min="13" max="13" width="8.140625" customWidth="1"/>
    <col min="14" max="14" width="7.5703125" customWidth="1"/>
    <col min="15" max="15" width="8.140625" customWidth="1"/>
    <col min="16" max="16" width="8" customWidth="1"/>
    <col min="17" max="17" width="6.7109375" customWidth="1"/>
    <col min="18" max="19" width="7.140625" customWidth="1"/>
    <col min="20" max="20" width="7.5703125" customWidth="1"/>
    <col min="21" max="21" width="0.42578125" customWidth="1"/>
    <col min="22" max="22" width="0.140625" hidden="1" customWidth="1"/>
    <col min="23" max="24" width="9.140625" hidden="1" customWidth="1"/>
    <col min="25" max="32" width="9.140625" customWidth="1"/>
  </cols>
  <sheetData>
    <row r="1" spans="1:32" ht="3.7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32" ht="31.5" customHeight="1">
      <c r="A2" s="36"/>
      <c r="B2" s="237" t="s">
        <v>65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spans="1:32" ht="18" customHeight="1">
      <c r="A3" s="238" t="s">
        <v>66</v>
      </c>
      <c r="B3" s="240" t="s">
        <v>67</v>
      </c>
      <c r="C3" s="153"/>
      <c r="D3" s="153"/>
      <c r="E3" s="241" t="s">
        <v>68</v>
      </c>
      <c r="F3" s="153"/>
      <c r="G3" s="168"/>
      <c r="H3" s="244" t="s">
        <v>69</v>
      </c>
      <c r="I3" s="153"/>
      <c r="J3" s="153"/>
      <c r="K3" s="153"/>
      <c r="L3" s="153"/>
      <c r="M3" s="246" t="s">
        <v>70</v>
      </c>
      <c r="N3" s="150"/>
      <c r="O3" s="150"/>
      <c r="P3" s="150"/>
      <c r="Q3" s="150"/>
      <c r="R3" s="150"/>
      <c r="S3" s="150"/>
      <c r="T3" s="188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32" ht="17.25" customHeight="1">
      <c r="A4" s="166"/>
      <c r="B4" s="173"/>
      <c r="C4" s="173"/>
      <c r="D4" s="173"/>
      <c r="E4" s="206"/>
      <c r="F4" s="195"/>
      <c r="G4" s="198"/>
      <c r="H4" s="242" t="s">
        <v>71</v>
      </c>
      <c r="I4" s="224" t="s">
        <v>72</v>
      </c>
      <c r="J4" s="245" t="s">
        <v>73</v>
      </c>
      <c r="K4" s="213"/>
      <c r="L4" s="248" t="s">
        <v>74</v>
      </c>
      <c r="M4" s="247" t="s">
        <v>75</v>
      </c>
      <c r="N4" s="177"/>
      <c r="O4" s="232" t="s">
        <v>76</v>
      </c>
      <c r="P4" s="177"/>
      <c r="Q4" s="232" t="s">
        <v>77</v>
      </c>
      <c r="R4" s="177"/>
      <c r="S4" s="232" t="s">
        <v>78</v>
      </c>
      <c r="T4" s="179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5" spans="1:32" ht="12.75" customHeight="1">
      <c r="A5" s="166"/>
      <c r="B5" s="173"/>
      <c r="C5" s="173"/>
      <c r="D5" s="173"/>
      <c r="E5" s="219" t="s">
        <v>79</v>
      </c>
      <c r="F5" s="220" t="s">
        <v>80</v>
      </c>
      <c r="G5" s="220" t="s">
        <v>81</v>
      </c>
      <c r="H5" s="156"/>
      <c r="I5" s="225"/>
      <c r="J5" s="227" t="s">
        <v>82</v>
      </c>
      <c r="K5" s="224" t="s">
        <v>83</v>
      </c>
      <c r="L5" s="156"/>
      <c r="M5" s="233"/>
      <c r="N5" s="177"/>
      <c r="O5" s="232"/>
      <c r="P5" s="209"/>
      <c r="Q5" s="209"/>
      <c r="R5" s="209"/>
      <c r="S5" s="209"/>
      <c r="T5" s="179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spans="1:32" ht="18.75" customHeight="1">
      <c r="A6" s="166"/>
      <c r="B6" s="173"/>
      <c r="C6" s="173"/>
      <c r="D6" s="173"/>
      <c r="E6" s="172"/>
      <c r="F6" s="159"/>
      <c r="G6" s="159"/>
      <c r="H6" s="156"/>
      <c r="I6" s="225"/>
      <c r="J6" s="156"/>
      <c r="K6" s="225"/>
      <c r="L6" s="156"/>
      <c r="M6" s="38">
        <v>1</v>
      </c>
      <c r="N6" s="39">
        <v>2</v>
      </c>
      <c r="O6" s="40">
        <v>3</v>
      </c>
      <c r="P6" s="40">
        <v>4</v>
      </c>
      <c r="Q6" s="40">
        <v>5</v>
      </c>
      <c r="R6" s="40">
        <v>6</v>
      </c>
      <c r="S6" s="40">
        <v>7</v>
      </c>
      <c r="T6" s="41">
        <v>8</v>
      </c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2" ht="18" customHeight="1">
      <c r="A7" s="166"/>
      <c r="B7" s="173"/>
      <c r="C7" s="173"/>
      <c r="D7" s="173"/>
      <c r="E7" s="172"/>
      <c r="F7" s="159"/>
      <c r="G7" s="159"/>
      <c r="H7" s="156"/>
      <c r="I7" s="225"/>
      <c r="J7" s="156"/>
      <c r="K7" s="225"/>
      <c r="L7" s="156"/>
      <c r="M7" s="233"/>
      <c r="N7" s="209"/>
      <c r="O7" s="209"/>
      <c r="P7" s="209"/>
      <c r="Q7" s="209"/>
      <c r="R7" s="209"/>
      <c r="S7" s="209"/>
      <c r="T7" s="179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</row>
    <row r="8" spans="1:32" ht="33.75" customHeight="1">
      <c r="A8" s="166"/>
      <c r="B8" s="173"/>
      <c r="C8" s="173"/>
      <c r="D8" s="173"/>
      <c r="E8" s="172"/>
      <c r="F8" s="159"/>
      <c r="G8" s="159"/>
      <c r="H8" s="156"/>
      <c r="I8" s="225"/>
      <c r="J8" s="156"/>
      <c r="K8" s="225"/>
      <c r="L8" s="156"/>
      <c r="M8" s="42">
        <v>15</v>
      </c>
      <c r="N8" s="43">
        <v>15</v>
      </c>
      <c r="O8" s="44">
        <v>15</v>
      </c>
      <c r="P8" s="44">
        <v>15</v>
      </c>
      <c r="Q8" s="44">
        <v>15</v>
      </c>
      <c r="R8" s="44">
        <v>15</v>
      </c>
      <c r="S8" s="44">
        <v>15</v>
      </c>
      <c r="T8" s="45">
        <v>14</v>
      </c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</row>
    <row r="9" spans="1:32" ht="18.75" hidden="1" customHeight="1">
      <c r="A9" s="239"/>
      <c r="B9" s="173"/>
      <c r="C9" s="173"/>
      <c r="D9" s="173"/>
      <c r="E9" s="172"/>
      <c r="F9" s="159"/>
      <c r="G9" s="159"/>
      <c r="H9" s="243"/>
      <c r="I9" s="226"/>
      <c r="J9" s="157"/>
      <c r="K9" s="226"/>
      <c r="L9" s="243"/>
      <c r="M9" s="220"/>
      <c r="N9" s="173"/>
      <c r="O9" s="173"/>
      <c r="P9" s="173"/>
      <c r="Q9" s="173"/>
      <c r="R9" s="173"/>
      <c r="S9" s="173"/>
      <c r="T9" s="169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spans="1:32" ht="19.5" customHeight="1">
      <c r="A10" s="228" t="s">
        <v>84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3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spans="1:32" ht="19.5" customHeight="1">
      <c r="A11" s="46"/>
      <c r="B11" s="229" t="s">
        <v>85</v>
      </c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1"/>
      <c r="U11" s="47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ht="18.75" customHeight="1">
      <c r="A12" s="48" t="s">
        <v>86</v>
      </c>
      <c r="B12" s="49" t="s">
        <v>87</v>
      </c>
      <c r="C12" s="50"/>
      <c r="D12" s="50"/>
      <c r="E12" s="51"/>
      <c r="F12" s="52" t="s">
        <v>88</v>
      </c>
      <c r="G12" s="53">
        <v>4</v>
      </c>
      <c r="H12" s="53">
        <f t="shared" ref="H12:H20" si="0">G12*30</f>
        <v>120</v>
      </c>
      <c r="I12" s="53">
        <v>60</v>
      </c>
      <c r="J12" s="53"/>
      <c r="K12" s="53">
        <v>60</v>
      </c>
      <c r="L12" s="53">
        <f t="shared" ref="L12:L20" si="1">H12-I12</f>
        <v>60</v>
      </c>
      <c r="M12" s="53">
        <v>3</v>
      </c>
      <c r="N12" s="53">
        <v>3</v>
      </c>
      <c r="O12" s="53"/>
      <c r="P12" s="53"/>
      <c r="Q12" s="53"/>
      <c r="R12" s="53"/>
      <c r="S12" s="53"/>
      <c r="T12" s="54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33.75" customHeight="1">
      <c r="A13" s="48" t="s">
        <v>89</v>
      </c>
      <c r="B13" s="55" t="s">
        <v>90</v>
      </c>
      <c r="C13" s="56"/>
      <c r="D13" s="56"/>
      <c r="E13" s="57">
        <v>1</v>
      </c>
      <c r="F13" s="58"/>
      <c r="G13" s="58">
        <v>3</v>
      </c>
      <c r="H13" s="58">
        <f t="shared" si="0"/>
        <v>90</v>
      </c>
      <c r="I13" s="58">
        <v>45</v>
      </c>
      <c r="J13" s="58">
        <v>22</v>
      </c>
      <c r="K13" s="58">
        <v>23</v>
      </c>
      <c r="L13" s="58">
        <f t="shared" si="1"/>
        <v>45</v>
      </c>
      <c r="M13" s="58">
        <v>3</v>
      </c>
      <c r="N13" s="58"/>
      <c r="O13" s="58"/>
      <c r="P13" s="58"/>
      <c r="Q13" s="58"/>
      <c r="R13" s="58"/>
      <c r="S13" s="58"/>
      <c r="T13" s="59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ht="35.25" customHeight="1">
      <c r="A14" s="48" t="s">
        <v>91</v>
      </c>
      <c r="B14" s="55" t="s">
        <v>92</v>
      </c>
      <c r="C14" s="60"/>
      <c r="D14" s="61"/>
      <c r="E14" s="49"/>
      <c r="F14" s="40">
        <v>1</v>
      </c>
      <c r="G14" s="40">
        <v>3</v>
      </c>
      <c r="H14" s="58">
        <f t="shared" si="0"/>
        <v>90</v>
      </c>
      <c r="I14" s="58">
        <v>45</v>
      </c>
      <c r="J14" s="58"/>
      <c r="K14" s="58">
        <v>45</v>
      </c>
      <c r="L14" s="58">
        <f t="shared" si="1"/>
        <v>45</v>
      </c>
      <c r="M14" s="58">
        <v>3</v>
      </c>
      <c r="N14" s="58"/>
      <c r="O14" s="58"/>
      <c r="P14" s="58"/>
      <c r="Q14" s="58"/>
      <c r="R14" s="58"/>
      <c r="S14" s="58"/>
      <c r="T14" s="59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ht="20.25" customHeight="1">
      <c r="A15" s="48" t="s">
        <v>93</v>
      </c>
      <c r="B15" s="49" t="s">
        <v>94</v>
      </c>
      <c r="C15" s="62"/>
      <c r="D15" s="62"/>
      <c r="E15" s="57"/>
      <c r="F15" s="58">
        <v>1</v>
      </c>
      <c r="G15" s="58">
        <v>3</v>
      </c>
      <c r="H15" s="58">
        <f t="shared" si="0"/>
        <v>90</v>
      </c>
      <c r="I15" s="58">
        <v>45</v>
      </c>
      <c r="J15" s="58">
        <v>22</v>
      </c>
      <c r="K15" s="58">
        <v>23</v>
      </c>
      <c r="L15" s="58">
        <f t="shared" si="1"/>
        <v>45</v>
      </c>
      <c r="M15" s="58">
        <v>3</v>
      </c>
      <c r="N15" s="58"/>
      <c r="O15" s="58"/>
      <c r="P15" s="58"/>
      <c r="Q15" s="58"/>
      <c r="R15" s="58"/>
      <c r="S15" s="58"/>
      <c r="T15" s="59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ht="34.5" customHeight="1">
      <c r="A16" s="48" t="s">
        <v>95</v>
      </c>
      <c r="B16" s="55" t="s">
        <v>96</v>
      </c>
      <c r="C16" s="63"/>
      <c r="D16" s="64"/>
      <c r="E16" s="58"/>
      <c r="F16" s="58">
        <v>2</v>
      </c>
      <c r="G16" s="58">
        <v>3</v>
      </c>
      <c r="H16" s="58">
        <f t="shared" si="0"/>
        <v>90</v>
      </c>
      <c r="I16" s="58">
        <v>45</v>
      </c>
      <c r="J16" s="58">
        <v>22</v>
      </c>
      <c r="K16" s="58">
        <v>23</v>
      </c>
      <c r="L16" s="58">
        <f t="shared" si="1"/>
        <v>45</v>
      </c>
      <c r="M16" s="58"/>
      <c r="N16" s="58">
        <v>3</v>
      </c>
      <c r="O16" s="58"/>
      <c r="P16" s="58"/>
      <c r="Q16" s="58"/>
      <c r="R16" s="58"/>
      <c r="S16" s="58"/>
      <c r="T16" s="59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ht="20.25" customHeight="1">
      <c r="A17" s="48" t="s">
        <v>97</v>
      </c>
      <c r="B17" s="49" t="s">
        <v>98</v>
      </c>
      <c r="C17" s="62"/>
      <c r="D17" s="62"/>
      <c r="E17" s="57"/>
      <c r="F17" s="58">
        <v>1</v>
      </c>
      <c r="G17" s="58">
        <v>3</v>
      </c>
      <c r="H17" s="58">
        <f t="shared" si="0"/>
        <v>90</v>
      </c>
      <c r="I17" s="58">
        <v>45</v>
      </c>
      <c r="J17" s="58">
        <v>15</v>
      </c>
      <c r="K17" s="58">
        <v>30</v>
      </c>
      <c r="L17" s="58">
        <f t="shared" si="1"/>
        <v>45</v>
      </c>
      <c r="M17" s="58"/>
      <c r="N17" s="58">
        <v>3</v>
      </c>
      <c r="O17" s="58"/>
      <c r="P17" s="58"/>
      <c r="Q17" s="58"/>
      <c r="R17" s="58"/>
      <c r="S17" s="58"/>
      <c r="T17" s="59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ht="20.25" customHeight="1">
      <c r="A18" s="48" t="s">
        <v>99</v>
      </c>
      <c r="B18" s="65" t="s">
        <v>100</v>
      </c>
      <c r="C18" s="62"/>
      <c r="D18" s="62"/>
      <c r="E18" s="57"/>
      <c r="F18" s="66" t="s">
        <v>101</v>
      </c>
      <c r="G18" s="58">
        <v>3</v>
      </c>
      <c r="H18" s="58">
        <f t="shared" si="0"/>
        <v>90</v>
      </c>
      <c r="I18" s="58">
        <v>30</v>
      </c>
      <c r="J18" s="58"/>
      <c r="K18" s="58">
        <v>30</v>
      </c>
      <c r="L18" s="58">
        <f t="shared" si="1"/>
        <v>60</v>
      </c>
      <c r="M18" s="58">
        <v>2</v>
      </c>
      <c r="N18" s="58"/>
      <c r="O18" s="58"/>
      <c r="P18" s="58"/>
      <c r="Q18" s="58"/>
      <c r="R18" s="58"/>
      <c r="S18" s="58"/>
      <c r="T18" s="59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ht="37.5" customHeight="1">
      <c r="A19" s="48" t="s">
        <v>102</v>
      </c>
      <c r="B19" s="55" t="s">
        <v>103</v>
      </c>
      <c r="C19" s="63"/>
      <c r="D19" s="64"/>
      <c r="E19" s="40"/>
      <c r="F19" s="67">
        <v>5</v>
      </c>
      <c r="G19" s="67">
        <v>3</v>
      </c>
      <c r="H19" s="67">
        <f t="shared" si="0"/>
        <v>90</v>
      </c>
      <c r="I19" s="67">
        <v>45</v>
      </c>
      <c r="J19" s="67">
        <v>22</v>
      </c>
      <c r="K19" s="67">
        <v>23</v>
      </c>
      <c r="L19" s="67">
        <f t="shared" si="1"/>
        <v>45</v>
      </c>
      <c r="M19" s="68"/>
      <c r="N19" s="68"/>
      <c r="O19" s="68"/>
      <c r="P19" s="68"/>
      <c r="Q19" s="67">
        <v>3</v>
      </c>
      <c r="R19" s="67"/>
      <c r="S19" s="58"/>
      <c r="T19" s="59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ht="36" customHeight="1">
      <c r="A20" s="48" t="s">
        <v>104</v>
      </c>
      <c r="B20" s="55" t="s">
        <v>105</v>
      </c>
      <c r="C20" s="63"/>
      <c r="D20" s="64"/>
      <c r="E20" s="40">
        <v>3</v>
      </c>
      <c r="F20" s="69"/>
      <c r="G20" s="67">
        <v>5</v>
      </c>
      <c r="H20" s="67">
        <f t="shared" si="0"/>
        <v>150</v>
      </c>
      <c r="I20" s="67">
        <v>60</v>
      </c>
      <c r="J20" s="67">
        <v>30</v>
      </c>
      <c r="K20" s="67">
        <v>30</v>
      </c>
      <c r="L20" s="67">
        <f t="shared" si="1"/>
        <v>90</v>
      </c>
      <c r="M20" s="68"/>
      <c r="N20" s="68"/>
      <c r="O20" s="68">
        <v>4</v>
      </c>
      <c r="P20" s="68"/>
      <c r="Q20" s="67"/>
      <c r="R20" s="67"/>
      <c r="S20" s="58"/>
      <c r="T20" s="59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ht="35.25" customHeight="1">
      <c r="A21" s="48" t="s">
        <v>106</v>
      </c>
      <c r="B21" s="55" t="s">
        <v>107</v>
      </c>
      <c r="C21" s="63"/>
      <c r="D21" s="64"/>
      <c r="E21" s="40"/>
      <c r="F21" s="67">
        <v>3</v>
      </c>
      <c r="G21" s="67">
        <v>3</v>
      </c>
      <c r="H21" s="67">
        <v>90</v>
      </c>
      <c r="I21" s="67">
        <v>30</v>
      </c>
      <c r="J21" s="67">
        <v>14</v>
      </c>
      <c r="K21" s="67">
        <v>16</v>
      </c>
      <c r="L21" s="67"/>
      <c r="M21" s="68"/>
      <c r="N21" s="68"/>
      <c r="O21" s="68">
        <v>2</v>
      </c>
      <c r="P21" s="68"/>
      <c r="Q21" s="67"/>
      <c r="R21" s="67"/>
      <c r="S21" s="58"/>
      <c r="T21" s="59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ht="17.25" customHeight="1">
      <c r="A22" s="48" t="s">
        <v>108</v>
      </c>
      <c r="B22" s="55" t="s">
        <v>109</v>
      </c>
      <c r="C22" s="63"/>
      <c r="D22" s="64"/>
      <c r="E22" s="40"/>
      <c r="F22" s="67">
        <v>5</v>
      </c>
      <c r="G22" s="67">
        <v>4</v>
      </c>
      <c r="H22" s="67">
        <f>G22*30</f>
        <v>120</v>
      </c>
      <c r="I22" s="67">
        <v>45</v>
      </c>
      <c r="J22" s="67"/>
      <c r="K22" s="67">
        <v>45</v>
      </c>
      <c r="L22" s="67">
        <f>H22-I22</f>
        <v>75</v>
      </c>
      <c r="M22" s="68"/>
      <c r="N22" s="68"/>
      <c r="O22" s="68"/>
      <c r="P22" s="68"/>
      <c r="Q22" s="67">
        <v>3</v>
      </c>
      <c r="R22" s="67"/>
      <c r="S22" s="58"/>
      <c r="T22" s="59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ht="19.5" customHeight="1">
      <c r="A23" s="48" t="s">
        <v>110</v>
      </c>
      <c r="B23" s="65" t="s">
        <v>111</v>
      </c>
      <c r="C23" s="63"/>
      <c r="D23" s="64"/>
      <c r="E23" s="40"/>
      <c r="F23" s="67">
        <v>6</v>
      </c>
      <c r="G23" s="67">
        <v>3</v>
      </c>
      <c r="H23" s="67">
        <v>90</v>
      </c>
      <c r="I23" s="67">
        <v>30</v>
      </c>
      <c r="J23" s="67"/>
      <c r="K23" s="67">
        <v>30</v>
      </c>
      <c r="L23" s="67">
        <v>60</v>
      </c>
      <c r="M23" s="68"/>
      <c r="N23" s="68"/>
      <c r="O23" s="68"/>
      <c r="P23" s="68"/>
      <c r="Q23" s="67"/>
      <c r="R23" s="67">
        <v>2</v>
      </c>
      <c r="S23" s="58"/>
      <c r="T23" s="59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ht="34.5" customHeight="1">
      <c r="A24" s="48" t="s">
        <v>112</v>
      </c>
      <c r="B24" s="55" t="s">
        <v>113</v>
      </c>
      <c r="C24" s="63"/>
      <c r="D24" s="64"/>
      <c r="E24" s="40"/>
      <c r="F24" s="67">
        <v>4</v>
      </c>
      <c r="G24" s="67">
        <v>4</v>
      </c>
      <c r="H24" s="67">
        <f t="shared" ref="H24:H27" si="2">G24*30</f>
        <v>120</v>
      </c>
      <c r="I24" s="67">
        <v>54</v>
      </c>
      <c r="J24" s="67">
        <v>26</v>
      </c>
      <c r="K24" s="67">
        <v>28</v>
      </c>
      <c r="L24" s="67">
        <f t="shared" ref="L24:L27" si="3">H24-I24</f>
        <v>66</v>
      </c>
      <c r="M24" s="68"/>
      <c r="N24" s="68"/>
      <c r="O24" s="68"/>
      <c r="P24" s="68">
        <v>3</v>
      </c>
      <c r="Q24" s="67"/>
      <c r="R24" s="67"/>
      <c r="S24" s="58"/>
      <c r="T24" s="59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ht="34.5" customHeight="1">
      <c r="A25" s="69" t="s">
        <v>114</v>
      </c>
      <c r="B25" s="65" t="s">
        <v>115</v>
      </c>
      <c r="C25" s="63"/>
      <c r="D25" s="64"/>
      <c r="E25" s="40">
        <v>4</v>
      </c>
      <c r="F25" s="67"/>
      <c r="G25" s="67">
        <v>4</v>
      </c>
      <c r="H25" s="67">
        <f t="shared" si="2"/>
        <v>120</v>
      </c>
      <c r="I25" s="67">
        <v>54</v>
      </c>
      <c r="J25" s="67">
        <v>26</v>
      </c>
      <c r="K25" s="67">
        <v>28</v>
      </c>
      <c r="L25" s="67">
        <f t="shared" si="3"/>
        <v>66</v>
      </c>
      <c r="M25" s="68"/>
      <c r="N25" s="68"/>
      <c r="O25" s="68"/>
      <c r="P25" s="68">
        <v>3</v>
      </c>
      <c r="Q25" s="67"/>
      <c r="R25" s="67"/>
      <c r="S25" s="40"/>
      <c r="T25" s="7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ht="20.25" customHeight="1">
      <c r="A26" s="48" t="s">
        <v>116</v>
      </c>
      <c r="B26" s="65" t="s">
        <v>117</v>
      </c>
      <c r="C26" s="63"/>
      <c r="D26" s="64"/>
      <c r="E26" s="68"/>
      <c r="F26" s="40">
        <v>8</v>
      </c>
      <c r="G26" s="40">
        <v>3</v>
      </c>
      <c r="H26" s="58">
        <f t="shared" si="2"/>
        <v>90</v>
      </c>
      <c r="I26" s="58">
        <v>45</v>
      </c>
      <c r="J26" s="40"/>
      <c r="K26" s="40">
        <v>28</v>
      </c>
      <c r="L26" s="58">
        <f t="shared" si="3"/>
        <v>45</v>
      </c>
      <c r="M26" s="68"/>
      <c r="N26" s="68"/>
      <c r="O26" s="68"/>
      <c r="P26" s="68"/>
      <c r="Q26" s="40"/>
      <c r="R26" s="40"/>
      <c r="S26" s="40"/>
      <c r="T26" s="41">
        <v>3</v>
      </c>
      <c r="U26" s="10"/>
      <c r="V26" s="10"/>
      <c r="W26" s="10"/>
      <c r="X26" s="10"/>
      <c r="Y26" s="10"/>
      <c r="Z26" s="71"/>
      <c r="AA26" s="10"/>
      <c r="AB26" s="10"/>
      <c r="AC26" s="10"/>
      <c r="AD26" s="10"/>
      <c r="AE26" s="10"/>
      <c r="AF26" s="10"/>
    </row>
    <row r="27" spans="1:32" ht="21" customHeight="1">
      <c r="A27" s="48" t="s">
        <v>118</v>
      </c>
      <c r="B27" s="55" t="s">
        <v>119</v>
      </c>
      <c r="C27" s="72"/>
      <c r="D27" s="73"/>
      <c r="E27" s="74"/>
      <c r="F27" s="44">
        <v>6</v>
      </c>
      <c r="G27" s="44">
        <v>3</v>
      </c>
      <c r="H27" s="75">
        <f t="shared" si="2"/>
        <v>90</v>
      </c>
      <c r="I27" s="75">
        <v>45</v>
      </c>
      <c r="J27" s="44">
        <v>22</v>
      </c>
      <c r="K27" s="44">
        <v>23</v>
      </c>
      <c r="L27" s="75">
        <f t="shared" si="3"/>
        <v>45</v>
      </c>
      <c r="M27" s="74"/>
      <c r="N27" s="74"/>
      <c r="O27" s="74"/>
      <c r="P27" s="74"/>
      <c r="Q27" s="44"/>
      <c r="R27" s="44">
        <v>3</v>
      </c>
      <c r="S27" s="44"/>
      <c r="T27" s="45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ht="21" customHeight="1">
      <c r="A28" s="76"/>
      <c r="B28" s="221" t="s">
        <v>120</v>
      </c>
      <c r="C28" s="222"/>
      <c r="D28" s="223"/>
      <c r="E28" s="77"/>
      <c r="F28" s="77"/>
      <c r="G28" s="77">
        <f t="shared" ref="G28:T28" si="4">SUM(G12:G27)</f>
        <v>54</v>
      </c>
      <c r="H28" s="77">
        <f t="shared" si="4"/>
        <v>1620</v>
      </c>
      <c r="I28" s="77">
        <f t="shared" si="4"/>
        <v>723</v>
      </c>
      <c r="J28" s="77">
        <f t="shared" si="4"/>
        <v>221</v>
      </c>
      <c r="K28" s="77">
        <f t="shared" si="4"/>
        <v>485</v>
      </c>
      <c r="L28" s="77">
        <f t="shared" si="4"/>
        <v>837</v>
      </c>
      <c r="M28" s="77">
        <f t="shared" si="4"/>
        <v>14</v>
      </c>
      <c r="N28" s="77">
        <f t="shared" si="4"/>
        <v>9</v>
      </c>
      <c r="O28" s="77">
        <f t="shared" si="4"/>
        <v>6</v>
      </c>
      <c r="P28" s="77">
        <f t="shared" si="4"/>
        <v>6</v>
      </c>
      <c r="Q28" s="77">
        <f t="shared" si="4"/>
        <v>6</v>
      </c>
      <c r="R28" s="77">
        <f t="shared" si="4"/>
        <v>5</v>
      </c>
      <c r="S28" s="77">
        <f t="shared" si="4"/>
        <v>0</v>
      </c>
      <c r="T28" s="78">
        <f t="shared" si="4"/>
        <v>3</v>
      </c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</row>
    <row r="29" spans="1:32" ht="17.25" customHeight="1">
      <c r="A29" s="80"/>
      <c r="B29" s="211" t="s">
        <v>121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3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</row>
    <row r="30" spans="1:32" ht="18.75" customHeight="1">
      <c r="A30" s="81" t="s">
        <v>122</v>
      </c>
      <c r="B30" s="82" t="s">
        <v>123</v>
      </c>
      <c r="C30" s="83"/>
      <c r="D30" s="84"/>
      <c r="E30" s="58">
        <v>6</v>
      </c>
      <c r="F30" s="58"/>
      <c r="G30" s="58">
        <v>6</v>
      </c>
      <c r="H30" s="58">
        <f>G30*30</f>
        <v>180</v>
      </c>
      <c r="I30" s="85">
        <v>60</v>
      </c>
      <c r="J30" s="58">
        <v>30</v>
      </c>
      <c r="K30" s="58">
        <v>30</v>
      </c>
      <c r="L30" s="58">
        <f>H30-I30</f>
        <v>120</v>
      </c>
      <c r="M30" s="58"/>
      <c r="N30" s="58"/>
      <c r="O30" s="58"/>
      <c r="P30" s="58"/>
      <c r="Q30" s="58"/>
      <c r="R30" s="58">
        <v>4</v>
      </c>
      <c r="S30" s="58"/>
      <c r="T30" s="59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ht="19.5" customHeight="1">
      <c r="A31" s="69" t="s">
        <v>124</v>
      </c>
      <c r="B31" s="65" t="s">
        <v>125</v>
      </c>
      <c r="C31" s="86"/>
      <c r="D31" s="87"/>
      <c r="E31" s="58">
        <v>8</v>
      </c>
      <c r="F31" s="58"/>
      <c r="G31" s="58">
        <v>3</v>
      </c>
      <c r="H31" s="58">
        <v>90</v>
      </c>
      <c r="I31" s="85">
        <v>45</v>
      </c>
      <c r="J31" s="58">
        <v>22</v>
      </c>
      <c r="K31" s="58">
        <v>23</v>
      </c>
      <c r="L31" s="58">
        <v>45</v>
      </c>
      <c r="M31" s="58"/>
      <c r="N31" s="58"/>
      <c r="O31" s="58"/>
      <c r="P31" s="58"/>
      <c r="Q31" s="58"/>
      <c r="R31" s="58"/>
      <c r="S31" s="58"/>
      <c r="T31" s="59">
        <v>3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ht="34.5" customHeight="1">
      <c r="A32" s="88" t="s">
        <v>126</v>
      </c>
      <c r="B32" s="55" t="s">
        <v>127</v>
      </c>
      <c r="C32" s="86"/>
      <c r="D32" s="87"/>
      <c r="E32" s="58"/>
      <c r="F32" s="58">
        <v>2</v>
      </c>
      <c r="G32" s="58">
        <v>5</v>
      </c>
      <c r="H32" s="58">
        <f t="shared" ref="H32:H43" si="5">G32*30</f>
        <v>150</v>
      </c>
      <c r="I32" s="85">
        <v>60</v>
      </c>
      <c r="J32" s="58">
        <v>30</v>
      </c>
      <c r="K32" s="58">
        <v>30</v>
      </c>
      <c r="L32" s="58">
        <f t="shared" ref="L32:L43" si="6">H32-I32</f>
        <v>90</v>
      </c>
      <c r="M32" s="58"/>
      <c r="N32" s="58">
        <v>4</v>
      </c>
      <c r="O32" s="58"/>
      <c r="P32" s="58"/>
      <c r="Q32" s="58"/>
      <c r="R32" s="58"/>
      <c r="S32" s="58"/>
      <c r="T32" s="59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ht="34.5" customHeight="1">
      <c r="A33" s="88" t="s">
        <v>128</v>
      </c>
      <c r="B33" s="55" t="s">
        <v>129</v>
      </c>
      <c r="C33" s="86"/>
      <c r="D33" s="87"/>
      <c r="E33" s="58"/>
      <c r="F33" s="58">
        <v>2</v>
      </c>
      <c r="G33" s="58">
        <v>5</v>
      </c>
      <c r="H33" s="58">
        <f t="shared" si="5"/>
        <v>150</v>
      </c>
      <c r="I33" s="85">
        <v>60</v>
      </c>
      <c r="J33" s="58">
        <v>30</v>
      </c>
      <c r="K33" s="58">
        <v>30</v>
      </c>
      <c r="L33" s="58">
        <f t="shared" si="6"/>
        <v>90</v>
      </c>
      <c r="M33" s="58"/>
      <c r="N33" s="58">
        <v>4</v>
      </c>
      <c r="O33" s="58"/>
      <c r="P33" s="58"/>
      <c r="Q33" s="58"/>
      <c r="R33" s="58"/>
      <c r="S33" s="58"/>
      <c r="T33" s="59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</row>
    <row r="34" spans="1:32" ht="36.75" customHeight="1">
      <c r="A34" s="89" t="s">
        <v>130</v>
      </c>
      <c r="B34" s="65" t="s">
        <v>131</v>
      </c>
      <c r="C34" s="83"/>
      <c r="D34" s="84"/>
      <c r="E34" s="58">
        <v>5</v>
      </c>
      <c r="F34" s="58"/>
      <c r="G34" s="58">
        <v>4</v>
      </c>
      <c r="H34" s="58">
        <f t="shared" si="5"/>
        <v>120</v>
      </c>
      <c r="I34" s="85">
        <f t="shared" ref="I34:I35" si="7">M34*15+N34*17+O34*15+P34*14+Q34*15+R34*18+S34*15+T34*14</f>
        <v>60</v>
      </c>
      <c r="J34" s="58">
        <v>30</v>
      </c>
      <c r="K34" s="58">
        <v>30</v>
      </c>
      <c r="L34" s="58">
        <f t="shared" si="6"/>
        <v>60</v>
      </c>
      <c r="M34" s="58"/>
      <c r="N34" s="58"/>
      <c r="O34" s="58"/>
      <c r="P34" s="58"/>
      <c r="Q34" s="58">
        <v>4</v>
      </c>
      <c r="R34" s="58"/>
      <c r="S34" s="58"/>
      <c r="T34" s="59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spans="1:32" ht="17.25" customHeight="1">
      <c r="A35" s="88" t="s">
        <v>132</v>
      </c>
      <c r="B35" s="55" t="s">
        <v>133</v>
      </c>
      <c r="C35" s="90"/>
      <c r="D35" s="91"/>
      <c r="E35" s="58">
        <v>1</v>
      </c>
      <c r="F35" s="58"/>
      <c r="G35" s="58">
        <v>4</v>
      </c>
      <c r="H35" s="58">
        <f t="shared" si="5"/>
        <v>120</v>
      </c>
      <c r="I35" s="85">
        <f t="shared" si="7"/>
        <v>45</v>
      </c>
      <c r="J35" s="58">
        <v>22</v>
      </c>
      <c r="K35" s="58">
        <v>23</v>
      </c>
      <c r="L35" s="58">
        <f t="shared" si="6"/>
        <v>75</v>
      </c>
      <c r="M35" s="58">
        <v>3</v>
      </c>
      <c r="N35" s="58"/>
      <c r="O35" s="58"/>
      <c r="P35" s="58"/>
      <c r="Q35" s="58"/>
      <c r="R35" s="58"/>
      <c r="S35" s="58"/>
      <c r="T35" s="59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 ht="17.25" customHeight="1">
      <c r="A36" s="89" t="s">
        <v>134</v>
      </c>
      <c r="B36" s="65" t="s">
        <v>135</v>
      </c>
      <c r="C36" s="83"/>
      <c r="D36" s="84"/>
      <c r="E36" s="58">
        <v>8</v>
      </c>
      <c r="F36" s="58"/>
      <c r="G36" s="58">
        <v>3</v>
      </c>
      <c r="H36" s="58">
        <f t="shared" si="5"/>
        <v>90</v>
      </c>
      <c r="I36" s="85">
        <v>45</v>
      </c>
      <c r="J36" s="58">
        <v>22</v>
      </c>
      <c r="K36" s="58">
        <v>23</v>
      </c>
      <c r="L36" s="58">
        <f t="shared" si="6"/>
        <v>45</v>
      </c>
      <c r="M36" s="58"/>
      <c r="N36" s="58"/>
      <c r="O36" s="58"/>
      <c r="P36" s="58"/>
      <c r="Q36" s="58"/>
      <c r="R36" s="58"/>
      <c r="S36" s="58"/>
      <c r="T36" s="59">
        <v>3</v>
      </c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</row>
    <row r="37" spans="1:32" ht="18.75" customHeight="1">
      <c r="A37" s="89" t="s">
        <v>136</v>
      </c>
      <c r="B37" s="65" t="s">
        <v>137</v>
      </c>
      <c r="C37" s="83"/>
      <c r="D37" s="84"/>
      <c r="E37" s="58">
        <v>4</v>
      </c>
      <c r="F37" s="58"/>
      <c r="G37" s="58">
        <v>4</v>
      </c>
      <c r="H37" s="58">
        <f t="shared" si="5"/>
        <v>120</v>
      </c>
      <c r="I37" s="85">
        <v>60</v>
      </c>
      <c r="J37" s="58">
        <v>30</v>
      </c>
      <c r="K37" s="58">
        <v>30</v>
      </c>
      <c r="L37" s="58">
        <f t="shared" si="6"/>
        <v>60</v>
      </c>
      <c r="M37" s="58"/>
      <c r="N37" s="58"/>
      <c r="O37" s="58"/>
      <c r="P37" s="58">
        <v>4</v>
      </c>
      <c r="Q37" s="58"/>
      <c r="R37" s="58"/>
      <c r="S37" s="58"/>
      <c r="T37" s="59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</row>
    <row r="38" spans="1:32" ht="33.75" customHeight="1">
      <c r="A38" s="88" t="s">
        <v>138</v>
      </c>
      <c r="B38" s="55" t="s">
        <v>139</v>
      </c>
      <c r="C38" s="83"/>
      <c r="D38" s="84"/>
      <c r="E38" s="58"/>
      <c r="F38" s="58">
        <v>2</v>
      </c>
      <c r="G38" s="58">
        <v>3</v>
      </c>
      <c r="H38" s="58">
        <f t="shared" si="5"/>
        <v>90</v>
      </c>
      <c r="I38" s="85">
        <v>60</v>
      </c>
      <c r="J38" s="58"/>
      <c r="K38" s="58">
        <v>60</v>
      </c>
      <c r="L38" s="58">
        <f t="shared" si="6"/>
        <v>30</v>
      </c>
      <c r="M38" s="58"/>
      <c r="N38" s="58">
        <v>4</v>
      </c>
      <c r="O38" s="58"/>
      <c r="P38" s="58"/>
      <c r="Q38" s="58"/>
      <c r="R38" s="58"/>
      <c r="S38" s="58"/>
      <c r="T38" s="59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</row>
    <row r="39" spans="1:32" ht="39" customHeight="1">
      <c r="A39" s="89" t="s">
        <v>140</v>
      </c>
      <c r="B39" s="65" t="s">
        <v>141</v>
      </c>
      <c r="C39" s="83"/>
      <c r="D39" s="84"/>
      <c r="E39" s="58">
        <v>7</v>
      </c>
      <c r="F39" s="58"/>
      <c r="G39" s="58">
        <v>4</v>
      </c>
      <c r="H39" s="58">
        <f t="shared" si="5"/>
        <v>120</v>
      </c>
      <c r="I39" s="85">
        <v>45</v>
      </c>
      <c r="J39" s="58">
        <v>22</v>
      </c>
      <c r="K39" s="58">
        <v>23</v>
      </c>
      <c r="L39" s="58">
        <f t="shared" si="6"/>
        <v>75</v>
      </c>
      <c r="M39" s="58"/>
      <c r="N39" s="58"/>
      <c r="O39" s="58"/>
      <c r="P39" s="58"/>
      <c r="Q39" s="58"/>
      <c r="R39" s="58"/>
      <c r="S39" s="58">
        <v>3</v>
      </c>
      <c r="T39" s="59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</row>
    <row r="40" spans="1:32" ht="34.5" customHeight="1">
      <c r="A40" s="89" t="s">
        <v>142</v>
      </c>
      <c r="B40" s="65" t="s">
        <v>143</v>
      </c>
      <c r="C40" s="56"/>
      <c r="D40" s="92"/>
      <c r="E40" s="58"/>
      <c r="F40" s="58">
        <v>7</v>
      </c>
      <c r="G40" s="58">
        <v>4</v>
      </c>
      <c r="H40" s="58">
        <f t="shared" si="5"/>
        <v>120</v>
      </c>
      <c r="I40" s="85">
        <v>45</v>
      </c>
      <c r="J40" s="58">
        <v>22</v>
      </c>
      <c r="K40" s="58">
        <v>23</v>
      </c>
      <c r="L40" s="58">
        <f t="shared" si="6"/>
        <v>75</v>
      </c>
      <c r="M40" s="58"/>
      <c r="N40" s="93"/>
      <c r="O40" s="58"/>
      <c r="P40" s="58"/>
      <c r="Q40" s="58"/>
      <c r="R40" s="58"/>
      <c r="S40" s="58">
        <v>3</v>
      </c>
      <c r="T40" s="59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</row>
    <row r="41" spans="1:32" ht="16.5" customHeight="1">
      <c r="A41" s="88" t="s">
        <v>144</v>
      </c>
      <c r="B41" s="55" t="s">
        <v>145</v>
      </c>
      <c r="C41" s="83"/>
      <c r="D41" s="84"/>
      <c r="E41" s="58"/>
      <c r="F41" s="58">
        <v>2</v>
      </c>
      <c r="G41" s="58">
        <v>6</v>
      </c>
      <c r="H41" s="58">
        <f t="shared" si="5"/>
        <v>180</v>
      </c>
      <c r="I41" s="85">
        <v>60</v>
      </c>
      <c r="J41" s="58"/>
      <c r="K41" s="58">
        <v>60</v>
      </c>
      <c r="L41" s="58">
        <f t="shared" si="6"/>
        <v>120</v>
      </c>
      <c r="M41" s="58"/>
      <c r="N41" s="58">
        <v>4</v>
      </c>
      <c r="O41" s="58"/>
      <c r="P41" s="58"/>
      <c r="Q41" s="58"/>
      <c r="R41" s="58"/>
      <c r="S41" s="58"/>
      <c r="T41" s="59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spans="1:32" ht="17.25" customHeight="1">
      <c r="A42" s="89" t="s">
        <v>146</v>
      </c>
      <c r="B42" s="65" t="s">
        <v>147</v>
      </c>
      <c r="C42" s="55"/>
      <c r="D42" s="55"/>
      <c r="E42" s="67">
        <v>3</v>
      </c>
      <c r="F42" s="67"/>
      <c r="G42" s="67">
        <v>4</v>
      </c>
      <c r="H42" s="67">
        <f t="shared" si="5"/>
        <v>120</v>
      </c>
      <c r="I42" s="85">
        <f t="shared" ref="I42:I43" si="8">M42*15+N42*17+O42*15+P42*14+Q42*15+R42*18+S42*15+T42*14</f>
        <v>45</v>
      </c>
      <c r="J42" s="67">
        <v>22</v>
      </c>
      <c r="K42" s="67">
        <v>23</v>
      </c>
      <c r="L42" s="67">
        <f t="shared" si="6"/>
        <v>75</v>
      </c>
      <c r="M42" s="68"/>
      <c r="N42" s="68"/>
      <c r="O42" s="68">
        <v>3</v>
      </c>
      <c r="P42" s="68"/>
      <c r="Q42" s="67"/>
      <c r="R42" s="67"/>
      <c r="S42" s="58"/>
      <c r="T42" s="59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</row>
    <row r="43" spans="1:32" ht="36.75" customHeight="1">
      <c r="A43" s="89" t="s">
        <v>148</v>
      </c>
      <c r="B43" s="65" t="s">
        <v>149</v>
      </c>
      <c r="C43" s="55"/>
      <c r="D43" s="55"/>
      <c r="E43" s="67"/>
      <c r="F43" s="67">
        <v>3</v>
      </c>
      <c r="G43" s="67">
        <v>4</v>
      </c>
      <c r="H43" s="67">
        <f t="shared" si="5"/>
        <v>120</v>
      </c>
      <c r="I43" s="85">
        <f t="shared" si="8"/>
        <v>45</v>
      </c>
      <c r="J43" s="67">
        <v>22</v>
      </c>
      <c r="K43" s="67">
        <v>23</v>
      </c>
      <c r="L43" s="67">
        <f t="shared" si="6"/>
        <v>75</v>
      </c>
      <c r="M43" s="68"/>
      <c r="N43" s="68"/>
      <c r="O43" s="68">
        <v>3</v>
      </c>
      <c r="P43" s="68"/>
      <c r="Q43" s="67"/>
      <c r="R43" s="67"/>
      <c r="S43" s="58"/>
      <c r="T43" s="59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</row>
    <row r="44" spans="1:32" ht="20.25" customHeight="1">
      <c r="A44" s="94" t="s">
        <v>150</v>
      </c>
      <c r="B44" s="82" t="s">
        <v>151</v>
      </c>
      <c r="C44" s="55"/>
      <c r="D44" s="55"/>
      <c r="E44" s="67">
        <v>5</v>
      </c>
      <c r="F44" s="67"/>
      <c r="G44" s="67">
        <v>4</v>
      </c>
      <c r="H44" s="67">
        <v>120</v>
      </c>
      <c r="I44" s="85">
        <v>45</v>
      </c>
      <c r="J44" s="67">
        <v>22</v>
      </c>
      <c r="K44" s="67">
        <v>23</v>
      </c>
      <c r="L44" s="67">
        <v>75</v>
      </c>
      <c r="M44" s="68"/>
      <c r="N44" s="68"/>
      <c r="O44" s="68"/>
      <c r="P44" s="68"/>
      <c r="Q44" s="67">
        <v>3</v>
      </c>
      <c r="R44" s="67"/>
      <c r="S44" s="58"/>
      <c r="T44" s="59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</row>
    <row r="45" spans="1:32" ht="34.5" customHeight="1">
      <c r="A45" s="95" t="s">
        <v>152</v>
      </c>
      <c r="B45" s="96" t="s">
        <v>153</v>
      </c>
      <c r="C45" s="55"/>
      <c r="D45" s="55"/>
      <c r="E45" s="67"/>
      <c r="F45" s="67">
        <v>4</v>
      </c>
      <c r="G45" s="67">
        <v>4</v>
      </c>
      <c r="H45" s="67">
        <f t="shared" ref="H45:H59" si="9">G45*30</f>
        <v>120</v>
      </c>
      <c r="I45" s="85">
        <v>45</v>
      </c>
      <c r="J45" s="67">
        <v>22</v>
      </c>
      <c r="K45" s="67">
        <v>23</v>
      </c>
      <c r="L45" s="67">
        <f t="shared" ref="L45:L53" si="10">H45-I45</f>
        <v>75</v>
      </c>
      <c r="M45" s="68"/>
      <c r="N45" s="68"/>
      <c r="O45" s="68"/>
      <c r="P45" s="68">
        <v>3</v>
      </c>
      <c r="Q45" s="67"/>
      <c r="R45" s="67"/>
      <c r="S45" s="58"/>
      <c r="T45" s="59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spans="1:32" ht="16.5" customHeight="1">
      <c r="A46" s="81" t="s">
        <v>154</v>
      </c>
      <c r="B46" s="82" t="s">
        <v>155</v>
      </c>
      <c r="C46" s="55"/>
      <c r="D46" s="55"/>
      <c r="E46" s="67">
        <v>3</v>
      </c>
      <c r="F46" s="67"/>
      <c r="G46" s="67">
        <v>5</v>
      </c>
      <c r="H46" s="67">
        <f t="shared" si="9"/>
        <v>150</v>
      </c>
      <c r="I46" s="85">
        <f>M46*15+N46*17+O46*15+P46*14+Q46*15+R46*18+S46*15+T46*14</f>
        <v>45</v>
      </c>
      <c r="J46" s="67">
        <v>22</v>
      </c>
      <c r="K46" s="67">
        <v>23</v>
      </c>
      <c r="L46" s="67">
        <f t="shared" si="10"/>
        <v>105</v>
      </c>
      <c r="M46" s="68"/>
      <c r="N46" s="68"/>
      <c r="O46" s="68">
        <v>3</v>
      </c>
      <c r="P46" s="68"/>
      <c r="Q46" s="67"/>
      <c r="R46" s="67"/>
      <c r="S46" s="58"/>
      <c r="T46" s="59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</row>
    <row r="47" spans="1:32" ht="36" customHeight="1">
      <c r="A47" s="89" t="s">
        <v>156</v>
      </c>
      <c r="B47" s="97" t="s">
        <v>157</v>
      </c>
      <c r="C47" s="55"/>
      <c r="D47" s="55"/>
      <c r="E47" s="67">
        <v>7</v>
      </c>
      <c r="F47" s="67"/>
      <c r="G47" s="67">
        <v>4</v>
      </c>
      <c r="H47" s="67">
        <f t="shared" si="9"/>
        <v>120</v>
      </c>
      <c r="I47" s="85">
        <v>45</v>
      </c>
      <c r="J47" s="67">
        <v>22</v>
      </c>
      <c r="K47" s="67">
        <v>23</v>
      </c>
      <c r="L47" s="67">
        <f t="shared" si="10"/>
        <v>75</v>
      </c>
      <c r="M47" s="68"/>
      <c r="N47" s="68"/>
      <c r="O47" s="68"/>
      <c r="P47" s="68"/>
      <c r="Q47" s="67"/>
      <c r="R47" s="67"/>
      <c r="S47" s="58">
        <v>3</v>
      </c>
      <c r="T47" s="59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</row>
    <row r="48" spans="1:32" ht="33" customHeight="1">
      <c r="A48" s="89" t="s">
        <v>158</v>
      </c>
      <c r="B48" s="97" t="s">
        <v>159</v>
      </c>
      <c r="C48" s="98" t="s">
        <v>160</v>
      </c>
      <c r="D48" s="98" t="s">
        <v>160</v>
      </c>
      <c r="E48" s="99"/>
      <c r="F48" s="99">
        <v>5</v>
      </c>
      <c r="G48" s="99">
        <v>3</v>
      </c>
      <c r="H48" s="99">
        <f t="shared" si="9"/>
        <v>90</v>
      </c>
      <c r="I48" s="85">
        <f t="shared" ref="I48:I49" si="11">M48*15+N48*17+O48*15+P48*14+Q48*15+R48*18+S48*15+T48*14</f>
        <v>45</v>
      </c>
      <c r="J48" s="67">
        <v>22</v>
      </c>
      <c r="K48" s="67">
        <v>23</v>
      </c>
      <c r="L48" s="67">
        <f t="shared" si="10"/>
        <v>45</v>
      </c>
      <c r="M48" s="99"/>
      <c r="N48" s="99"/>
      <c r="O48" s="99"/>
      <c r="P48" s="99"/>
      <c r="Q48" s="85">
        <v>3</v>
      </c>
      <c r="R48" s="85"/>
      <c r="S48" s="85"/>
      <c r="T48" s="100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</row>
    <row r="49" spans="1:32" ht="18" customHeight="1">
      <c r="A49" s="95" t="s">
        <v>161</v>
      </c>
      <c r="B49" s="82" t="s">
        <v>162</v>
      </c>
      <c r="C49" s="98" t="s">
        <v>163</v>
      </c>
      <c r="D49" s="98" t="s">
        <v>163</v>
      </c>
      <c r="E49" s="68">
        <v>5</v>
      </c>
      <c r="F49" s="68"/>
      <c r="G49" s="68">
        <v>3</v>
      </c>
      <c r="H49" s="68">
        <f t="shared" si="9"/>
        <v>90</v>
      </c>
      <c r="I49" s="85">
        <f t="shared" si="11"/>
        <v>45</v>
      </c>
      <c r="J49" s="68">
        <v>22</v>
      </c>
      <c r="K49" s="68">
        <v>23</v>
      </c>
      <c r="L49" s="67">
        <f t="shared" si="10"/>
        <v>45</v>
      </c>
      <c r="M49" s="68"/>
      <c r="N49" s="68"/>
      <c r="O49" s="68"/>
      <c r="P49" s="68"/>
      <c r="Q49" s="58">
        <v>3</v>
      </c>
      <c r="R49" s="58"/>
      <c r="S49" s="58"/>
      <c r="T49" s="59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</row>
    <row r="50" spans="1:32" ht="20.25" customHeight="1">
      <c r="A50" s="81" t="s">
        <v>164</v>
      </c>
      <c r="B50" s="82" t="s">
        <v>165</v>
      </c>
      <c r="C50" s="98" t="s">
        <v>166</v>
      </c>
      <c r="D50" s="98" t="s">
        <v>166</v>
      </c>
      <c r="E50" s="68"/>
      <c r="F50" s="68">
        <v>6</v>
      </c>
      <c r="G50" s="68">
        <v>5</v>
      </c>
      <c r="H50" s="68">
        <f t="shared" si="9"/>
        <v>150</v>
      </c>
      <c r="I50" s="85">
        <v>60</v>
      </c>
      <c r="J50" s="68">
        <v>30</v>
      </c>
      <c r="K50" s="68">
        <v>30</v>
      </c>
      <c r="L50" s="67">
        <f t="shared" si="10"/>
        <v>90</v>
      </c>
      <c r="M50" s="68"/>
      <c r="N50" s="68"/>
      <c r="O50" s="68"/>
      <c r="P50" s="68"/>
      <c r="Q50" s="58"/>
      <c r="R50" s="58">
        <v>4</v>
      </c>
      <c r="S50" s="58"/>
      <c r="T50" s="59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</row>
    <row r="51" spans="1:32" ht="17.25" customHeight="1">
      <c r="A51" s="81" t="s">
        <v>167</v>
      </c>
      <c r="B51" s="96" t="s">
        <v>168</v>
      </c>
      <c r="C51" s="98" t="s">
        <v>169</v>
      </c>
      <c r="D51" s="98" t="s">
        <v>169</v>
      </c>
      <c r="E51" s="68">
        <v>6</v>
      </c>
      <c r="F51" s="68"/>
      <c r="G51" s="68">
        <v>5</v>
      </c>
      <c r="H51" s="68">
        <f t="shared" si="9"/>
        <v>150</v>
      </c>
      <c r="I51" s="85">
        <v>60</v>
      </c>
      <c r="J51" s="67">
        <v>30</v>
      </c>
      <c r="K51" s="67">
        <v>30</v>
      </c>
      <c r="L51" s="67">
        <f t="shared" si="10"/>
        <v>90</v>
      </c>
      <c r="M51" s="68"/>
      <c r="N51" s="68"/>
      <c r="O51" s="68"/>
      <c r="P51" s="68"/>
      <c r="Q51" s="58"/>
      <c r="R51" s="58">
        <v>4</v>
      </c>
      <c r="S51" s="58"/>
      <c r="T51" s="59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</row>
    <row r="52" spans="1:32" ht="51" customHeight="1">
      <c r="A52" s="95" t="s">
        <v>170</v>
      </c>
      <c r="B52" s="82" t="s">
        <v>171</v>
      </c>
      <c r="C52" s="101" t="s">
        <v>172</v>
      </c>
      <c r="D52" s="101" t="s">
        <v>172</v>
      </c>
      <c r="E52" s="68"/>
      <c r="F52" s="68">
        <v>7</v>
      </c>
      <c r="G52" s="68">
        <v>4</v>
      </c>
      <c r="H52" s="68">
        <f t="shared" si="9"/>
        <v>120</v>
      </c>
      <c r="I52" s="85">
        <f t="shared" ref="I52:I53" si="12">M52*15+N52*17+O52*15+P52*14+Q52*15+R52*18+S52*15+T52*14</f>
        <v>45</v>
      </c>
      <c r="J52" s="67">
        <v>22</v>
      </c>
      <c r="K52" s="67">
        <v>23</v>
      </c>
      <c r="L52" s="67">
        <f t="shared" si="10"/>
        <v>75</v>
      </c>
      <c r="M52" s="68"/>
      <c r="N52" s="68"/>
      <c r="O52" s="68"/>
      <c r="P52" s="68"/>
      <c r="Q52" s="58"/>
      <c r="R52" s="58"/>
      <c r="S52" s="58">
        <v>3</v>
      </c>
      <c r="T52" s="59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</row>
    <row r="53" spans="1:32" ht="20.25" customHeight="1">
      <c r="A53" s="81" t="s">
        <v>173</v>
      </c>
      <c r="B53" s="82" t="s">
        <v>174</v>
      </c>
      <c r="C53" s="101" t="s">
        <v>175</v>
      </c>
      <c r="D53" s="101" t="s">
        <v>175</v>
      </c>
      <c r="E53" s="68">
        <v>7</v>
      </c>
      <c r="F53" s="68"/>
      <c r="G53" s="68">
        <v>5</v>
      </c>
      <c r="H53" s="68">
        <f t="shared" si="9"/>
        <v>150</v>
      </c>
      <c r="I53" s="85">
        <f t="shared" si="12"/>
        <v>60</v>
      </c>
      <c r="J53" s="68">
        <v>30</v>
      </c>
      <c r="K53" s="68">
        <v>30</v>
      </c>
      <c r="L53" s="67">
        <f t="shared" si="10"/>
        <v>90</v>
      </c>
      <c r="M53" s="68"/>
      <c r="N53" s="68"/>
      <c r="O53" s="68"/>
      <c r="P53" s="68"/>
      <c r="Q53" s="58"/>
      <c r="R53" s="58"/>
      <c r="S53" s="58">
        <v>4</v>
      </c>
      <c r="T53" s="59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</row>
    <row r="54" spans="1:32" ht="20.25" customHeight="1">
      <c r="A54" s="95" t="s">
        <v>176</v>
      </c>
      <c r="B54" s="82" t="s">
        <v>177</v>
      </c>
      <c r="C54" s="101"/>
      <c r="D54" s="101"/>
      <c r="E54" s="99">
        <v>4</v>
      </c>
      <c r="F54" s="99"/>
      <c r="G54" s="99">
        <v>4</v>
      </c>
      <c r="H54" s="68">
        <f t="shared" si="9"/>
        <v>120</v>
      </c>
      <c r="I54" s="85">
        <v>45</v>
      </c>
      <c r="J54" s="99">
        <v>22</v>
      </c>
      <c r="K54" s="99">
        <v>23</v>
      </c>
      <c r="L54" s="67">
        <v>66</v>
      </c>
      <c r="M54" s="99"/>
      <c r="N54" s="99"/>
      <c r="O54" s="99"/>
      <c r="P54" s="99">
        <v>3</v>
      </c>
      <c r="Q54" s="85"/>
      <c r="R54" s="85"/>
      <c r="S54" s="85"/>
      <c r="T54" s="59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</row>
    <row r="55" spans="1:32" ht="20.25" customHeight="1">
      <c r="A55" s="95" t="s">
        <v>178</v>
      </c>
      <c r="B55" s="82" t="s">
        <v>179</v>
      </c>
      <c r="C55" s="101" t="s">
        <v>180</v>
      </c>
      <c r="D55" s="101" t="s">
        <v>180</v>
      </c>
      <c r="E55" s="99">
        <v>4</v>
      </c>
      <c r="F55" s="99"/>
      <c r="G55" s="99">
        <v>4</v>
      </c>
      <c r="H55" s="68">
        <f t="shared" si="9"/>
        <v>120</v>
      </c>
      <c r="I55" s="85">
        <v>45</v>
      </c>
      <c r="J55" s="99">
        <v>22</v>
      </c>
      <c r="K55" s="99">
        <v>23</v>
      </c>
      <c r="L55" s="67">
        <f t="shared" ref="L55:L59" si="13">H55-I55</f>
        <v>75</v>
      </c>
      <c r="M55" s="99"/>
      <c r="N55" s="99"/>
      <c r="O55" s="99"/>
      <c r="P55" s="99">
        <v>3</v>
      </c>
      <c r="Q55" s="85"/>
      <c r="R55" s="85"/>
      <c r="S55" s="85"/>
      <c r="T55" s="59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</row>
    <row r="56" spans="1:32" ht="31.5" customHeight="1">
      <c r="A56" s="81" t="s">
        <v>181</v>
      </c>
      <c r="B56" s="82" t="s">
        <v>182</v>
      </c>
      <c r="C56" s="102">
        <v>1</v>
      </c>
      <c r="D56" s="103"/>
      <c r="E56" s="104"/>
      <c r="F56" s="67">
        <v>6</v>
      </c>
      <c r="G56" s="67">
        <v>2</v>
      </c>
      <c r="H56" s="68">
        <f t="shared" si="9"/>
        <v>60</v>
      </c>
      <c r="I56" s="67"/>
      <c r="J56" s="104"/>
      <c r="K56" s="104"/>
      <c r="L56" s="68">
        <f t="shared" si="13"/>
        <v>60</v>
      </c>
      <c r="M56" s="99"/>
      <c r="N56" s="99"/>
      <c r="O56" s="99"/>
      <c r="P56" s="99"/>
      <c r="Q56" s="85"/>
      <c r="R56" s="85"/>
      <c r="S56" s="85"/>
      <c r="T56" s="59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</row>
    <row r="57" spans="1:32" ht="31.5" customHeight="1">
      <c r="A57" s="95" t="s">
        <v>183</v>
      </c>
      <c r="B57" s="97" t="s">
        <v>184</v>
      </c>
      <c r="C57" s="101" t="s">
        <v>64</v>
      </c>
      <c r="D57" s="101" t="s">
        <v>64</v>
      </c>
      <c r="E57" s="99"/>
      <c r="F57" s="99">
        <v>8</v>
      </c>
      <c r="G57" s="99">
        <v>3</v>
      </c>
      <c r="H57" s="68">
        <f t="shared" si="9"/>
        <v>90</v>
      </c>
      <c r="I57" s="68">
        <v>45</v>
      </c>
      <c r="J57" s="99">
        <v>22</v>
      </c>
      <c r="K57" s="68">
        <v>23</v>
      </c>
      <c r="L57" s="68">
        <f t="shared" si="13"/>
        <v>45</v>
      </c>
      <c r="M57" s="99"/>
      <c r="N57" s="99"/>
      <c r="O57" s="99"/>
      <c r="P57" s="99"/>
      <c r="Q57" s="85"/>
      <c r="R57" s="85"/>
      <c r="S57" s="85"/>
      <c r="T57" s="59">
        <v>3</v>
      </c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</row>
    <row r="58" spans="1:32" ht="20.25" customHeight="1">
      <c r="A58" s="95" t="s">
        <v>185</v>
      </c>
      <c r="B58" s="82" t="s">
        <v>186</v>
      </c>
      <c r="C58" s="105"/>
      <c r="D58" s="106"/>
      <c r="E58" s="104"/>
      <c r="F58" s="67">
        <v>8</v>
      </c>
      <c r="G58" s="67">
        <v>6</v>
      </c>
      <c r="H58" s="68">
        <f t="shared" si="9"/>
        <v>180</v>
      </c>
      <c r="I58" s="68"/>
      <c r="J58" s="104"/>
      <c r="K58" s="104"/>
      <c r="L58" s="68">
        <f t="shared" si="13"/>
        <v>180</v>
      </c>
      <c r="M58" s="67"/>
      <c r="N58" s="67"/>
      <c r="O58" s="104"/>
      <c r="P58" s="67"/>
      <c r="Q58" s="40"/>
      <c r="R58" s="40"/>
      <c r="S58" s="40"/>
      <c r="T58" s="4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</row>
    <row r="59" spans="1:32" ht="31.5" customHeight="1">
      <c r="A59" s="107" t="s">
        <v>187</v>
      </c>
      <c r="B59" s="108" t="s">
        <v>188</v>
      </c>
      <c r="C59" s="109">
        <v>4</v>
      </c>
      <c r="D59" s="110"/>
      <c r="E59" s="111"/>
      <c r="F59" s="112">
        <v>8</v>
      </c>
      <c r="G59" s="112">
        <v>6</v>
      </c>
      <c r="H59" s="74">
        <f t="shared" si="9"/>
        <v>180</v>
      </c>
      <c r="I59" s="74"/>
      <c r="J59" s="111"/>
      <c r="K59" s="111"/>
      <c r="L59" s="74">
        <f t="shared" si="13"/>
        <v>180</v>
      </c>
      <c r="M59" s="112"/>
      <c r="N59" s="112"/>
      <c r="O59" s="111"/>
      <c r="P59" s="112"/>
      <c r="Q59" s="44"/>
      <c r="R59" s="44"/>
      <c r="S59" s="44"/>
      <c r="T59" s="45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</row>
    <row r="60" spans="1:32" ht="21" customHeight="1">
      <c r="A60" s="113"/>
      <c r="B60" s="234" t="s">
        <v>120</v>
      </c>
      <c r="C60" s="235"/>
      <c r="D60" s="236"/>
      <c r="E60" s="114"/>
      <c r="F60" s="114"/>
      <c r="G60" s="114">
        <f t="shared" ref="G60:T60" si="14">SUM(G30:G59)</f>
        <v>126</v>
      </c>
      <c r="H60" s="114">
        <f t="shared" si="14"/>
        <v>3780</v>
      </c>
      <c r="I60" s="114">
        <f t="shared" si="14"/>
        <v>1365</v>
      </c>
      <c r="J60" s="114">
        <f t="shared" si="14"/>
        <v>614</v>
      </c>
      <c r="K60" s="114">
        <f t="shared" si="14"/>
        <v>751</v>
      </c>
      <c r="L60" s="114">
        <f t="shared" si="14"/>
        <v>2406</v>
      </c>
      <c r="M60" s="114">
        <f t="shared" si="14"/>
        <v>3</v>
      </c>
      <c r="N60" s="114">
        <f t="shared" si="14"/>
        <v>16</v>
      </c>
      <c r="O60" s="114">
        <f t="shared" si="14"/>
        <v>9</v>
      </c>
      <c r="P60" s="114">
        <f t="shared" si="14"/>
        <v>13</v>
      </c>
      <c r="Q60" s="114">
        <f t="shared" si="14"/>
        <v>13</v>
      </c>
      <c r="R60" s="114">
        <f t="shared" si="14"/>
        <v>12</v>
      </c>
      <c r="S60" s="114">
        <f t="shared" si="14"/>
        <v>16</v>
      </c>
      <c r="T60" s="114">
        <f t="shared" si="14"/>
        <v>9</v>
      </c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</row>
    <row r="61" spans="1:32" ht="19.5" customHeight="1">
      <c r="A61" s="217" t="s">
        <v>189</v>
      </c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3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</row>
    <row r="62" spans="1:32" ht="18" customHeight="1">
      <c r="A62" s="211" t="s">
        <v>190</v>
      </c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3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</row>
    <row r="63" spans="1:32" ht="24.75" customHeight="1">
      <c r="A63" s="115" t="s">
        <v>191</v>
      </c>
      <c r="B63" s="214" t="s">
        <v>192</v>
      </c>
      <c r="C63" s="215"/>
      <c r="D63" s="216"/>
      <c r="E63" s="99"/>
      <c r="F63" s="116">
        <v>1</v>
      </c>
      <c r="G63" s="116">
        <v>6</v>
      </c>
      <c r="H63" s="116">
        <f t="shared" ref="H63:H70" si="15">G63*30</f>
        <v>180</v>
      </c>
      <c r="I63" s="117">
        <f>M63*15+N63*17+O63*15+P63*14+Q63*15+R63*18+S63*15+T63*14</f>
        <v>60</v>
      </c>
      <c r="J63" s="116">
        <v>0</v>
      </c>
      <c r="K63" s="116">
        <v>60</v>
      </c>
      <c r="L63" s="116">
        <f t="shared" ref="L63:L70" si="16">H63-I63</f>
        <v>120</v>
      </c>
      <c r="M63" s="116">
        <v>4</v>
      </c>
      <c r="N63" s="116"/>
      <c r="O63" s="116"/>
      <c r="P63" s="116"/>
      <c r="Q63" s="118"/>
      <c r="R63" s="118"/>
      <c r="S63" s="118"/>
      <c r="T63" s="119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</row>
    <row r="64" spans="1:32" ht="20.25" customHeight="1">
      <c r="A64" s="120" t="s">
        <v>193</v>
      </c>
      <c r="B64" s="218" t="s">
        <v>192</v>
      </c>
      <c r="C64" s="209"/>
      <c r="D64" s="177"/>
      <c r="E64" s="68"/>
      <c r="F64" s="117">
        <v>2</v>
      </c>
      <c r="G64" s="117">
        <v>3</v>
      </c>
      <c r="H64" s="116">
        <f t="shared" si="15"/>
        <v>90</v>
      </c>
      <c r="I64" s="117">
        <v>45</v>
      </c>
      <c r="J64" s="117">
        <v>22</v>
      </c>
      <c r="K64" s="117">
        <v>23</v>
      </c>
      <c r="L64" s="116">
        <f t="shared" si="16"/>
        <v>45</v>
      </c>
      <c r="M64" s="117"/>
      <c r="N64" s="117">
        <v>3</v>
      </c>
      <c r="O64" s="117"/>
      <c r="P64" s="117"/>
      <c r="Q64" s="121"/>
      <c r="R64" s="121"/>
      <c r="S64" s="121"/>
      <c r="T64" s="122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</row>
    <row r="65" spans="1:32" ht="18.75" customHeight="1">
      <c r="A65" s="120" t="s">
        <v>194</v>
      </c>
      <c r="B65" s="123" t="s">
        <v>192</v>
      </c>
      <c r="C65" s="55"/>
      <c r="D65" s="55"/>
      <c r="E65" s="68"/>
      <c r="F65" s="117">
        <v>3</v>
      </c>
      <c r="G65" s="117">
        <v>6</v>
      </c>
      <c r="H65" s="116">
        <f t="shared" si="15"/>
        <v>180</v>
      </c>
      <c r="I65" s="117">
        <f>M65*15+N65*17+O65*15+P65*14+Q65*15+R65*18+S65*15+T65*14</f>
        <v>60</v>
      </c>
      <c r="J65" s="117">
        <v>0</v>
      </c>
      <c r="K65" s="117">
        <v>60</v>
      </c>
      <c r="L65" s="116">
        <f t="shared" si="16"/>
        <v>120</v>
      </c>
      <c r="M65" s="117"/>
      <c r="N65" s="117"/>
      <c r="O65" s="117">
        <v>4</v>
      </c>
      <c r="P65" s="117"/>
      <c r="Q65" s="121"/>
      <c r="R65" s="121"/>
      <c r="S65" s="121"/>
      <c r="T65" s="122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</row>
    <row r="66" spans="1:32" ht="18.75" customHeight="1">
      <c r="A66" s="124" t="s">
        <v>195</v>
      </c>
      <c r="B66" s="123" t="s">
        <v>192</v>
      </c>
      <c r="C66" s="125"/>
      <c r="D66" s="125"/>
      <c r="E66" s="126"/>
      <c r="F66" s="127">
        <v>4</v>
      </c>
      <c r="G66" s="127">
        <v>3</v>
      </c>
      <c r="H66" s="116">
        <f t="shared" si="15"/>
        <v>90</v>
      </c>
      <c r="I66" s="117">
        <v>45</v>
      </c>
      <c r="J66" s="127">
        <v>22</v>
      </c>
      <c r="K66" s="127">
        <v>23</v>
      </c>
      <c r="L66" s="116">
        <f t="shared" si="16"/>
        <v>45</v>
      </c>
      <c r="M66" s="127"/>
      <c r="N66" s="127"/>
      <c r="O66" s="127"/>
      <c r="P66" s="127">
        <v>3</v>
      </c>
      <c r="Q66" s="128"/>
      <c r="R66" s="128"/>
      <c r="S66" s="128"/>
      <c r="T66" s="129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</row>
    <row r="67" spans="1:32" ht="19.5" customHeight="1">
      <c r="A67" s="124" t="s">
        <v>196</v>
      </c>
      <c r="B67" s="123" t="s">
        <v>192</v>
      </c>
      <c r="C67" s="125"/>
      <c r="D67" s="125"/>
      <c r="E67" s="126"/>
      <c r="F67" s="127">
        <v>5</v>
      </c>
      <c r="G67" s="127">
        <v>6</v>
      </c>
      <c r="H67" s="116">
        <f t="shared" si="15"/>
        <v>180</v>
      </c>
      <c r="I67" s="117">
        <v>60</v>
      </c>
      <c r="J67" s="127">
        <v>0</v>
      </c>
      <c r="K67" s="127">
        <v>60</v>
      </c>
      <c r="L67" s="116">
        <f t="shared" si="16"/>
        <v>120</v>
      </c>
      <c r="M67" s="127"/>
      <c r="N67" s="127"/>
      <c r="O67" s="127"/>
      <c r="P67" s="127"/>
      <c r="Q67" s="128">
        <v>4</v>
      </c>
      <c r="R67" s="128"/>
      <c r="S67" s="128"/>
      <c r="T67" s="129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</row>
    <row r="68" spans="1:32" ht="19.5" customHeight="1">
      <c r="A68" s="124" t="s">
        <v>197</v>
      </c>
      <c r="B68" s="123" t="s">
        <v>192</v>
      </c>
      <c r="C68" s="125"/>
      <c r="D68" s="125"/>
      <c r="E68" s="126"/>
      <c r="F68" s="127">
        <v>6</v>
      </c>
      <c r="G68" s="127">
        <v>3</v>
      </c>
      <c r="H68" s="116">
        <f t="shared" si="15"/>
        <v>90</v>
      </c>
      <c r="I68" s="117">
        <v>45</v>
      </c>
      <c r="J68" s="127">
        <v>22</v>
      </c>
      <c r="K68" s="127">
        <v>23</v>
      </c>
      <c r="L68" s="116">
        <f t="shared" si="16"/>
        <v>45</v>
      </c>
      <c r="M68" s="127"/>
      <c r="N68" s="127"/>
      <c r="O68" s="127"/>
      <c r="P68" s="127"/>
      <c r="Q68" s="128"/>
      <c r="R68" s="128">
        <v>3</v>
      </c>
      <c r="S68" s="128"/>
      <c r="T68" s="129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</row>
    <row r="69" spans="1:32" ht="18.75" customHeight="1">
      <c r="A69" s="124" t="s">
        <v>198</v>
      </c>
      <c r="B69" s="123" t="s">
        <v>192</v>
      </c>
      <c r="C69" s="125"/>
      <c r="D69" s="125"/>
      <c r="E69" s="126"/>
      <c r="F69" s="127">
        <v>7</v>
      </c>
      <c r="G69" s="127">
        <v>6</v>
      </c>
      <c r="H69" s="116">
        <f t="shared" si="15"/>
        <v>180</v>
      </c>
      <c r="I69" s="117">
        <f>M69*15+N69*17+O69*15+P69*14+Q69*15+R69*18+S69*15+T69*14</f>
        <v>60</v>
      </c>
      <c r="J69" s="127">
        <v>30</v>
      </c>
      <c r="K69" s="127">
        <v>30</v>
      </c>
      <c r="L69" s="116">
        <f t="shared" si="16"/>
        <v>120</v>
      </c>
      <c r="M69" s="127"/>
      <c r="N69" s="127"/>
      <c r="O69" s="127"/>
      <c r="P69" s="127"/>
      <c r="Q69" s="128"/>
      <c r="R69" s="128"/>
      <c r="S69" s="128">
        <v>4</v>
      </c>
      <c r="T69" s="129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</row>
    <row r="70" spans="1:32" ht="19.5" customHeight="1">
      <c r="A70" s="124" t="s">
        <v>199</v>
      </c>
      <c r="B70" s="130" t="s">
        <v>200</v>
      </c>
      <c r="C70" s="125"/>
      <c r="D70" s="125"/>
      <c r="E70" s="126"/>
      <c r="F70" s="127">
        <v>8</v>
      </c>
      <c r="G70" s="127">
        <v>3</v>
      </c>
      <c r="H70" s="116">
        <f t="shared" si="15"/>
        <v>90</v>
      </c>
      <c r="I70" s="117">
        <v>45</v>
      </c>
      <c r="J70" s="127">
        <v>22</v>
      </c>
      <c r="K70" s="127">
        <v>23</v>
      </c>
      <c r="L70" s="116">
        <f t="shared" si="16"/>
        <v>45</v>
      </c>
      <c r="M70" s="127"/>
      <c r="N70" s="127"/>
      <c r="O70" s="127"/>
      <c r="P70" s="127"/>
      <c r="Q70" s="128"/>
      <c r="R70" s="128"/>
      <c r="S70" s="128"/>
      <c r="T70" s="129">
        <v>3</v>
      </c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</row>
    <row r="71" spans="1:32" ht="15.75" customHeight="1">
      <c r="A71" s="217" t="s">
        <v>201</v>
      </c>
      <c r="B71" s="212"/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  <c r="S71" s="212"/>
      <c r="T71" s="213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</row>
    <row r="72" spans="1:32" ht="18" customHeight="1">
      <c r="A72" s="115" t="s">
        <v>202</v>
      </c>
      <c r="B72" s="131" t="s">
        <v>192</v>
      </c>
      <c r="C72" s="132"/>
      <c r="D72" s="132"/>
      <c r="E72" s="99"/>
      <c r="F72" s="116">
        <v>1</v>
      </c>
      <c r="G72" s="116">
        <v>3</v>
      </c>
      <c r="H72" s="116">
        <f t="shared" ref="H72:H79" si="17">G72*30</f>
        <v>90</v>
      </c>
      <c r="I72" s="116">
        <f>M72*15+N72*17+O72*15+P72*14+Q72*15+R72*18+S72*15+T72*14</f>
        <v>45</v>
      </c>
      <c r="J72" s="116">
        <v>22</v>
      </c>
      <c r="K72" s="116">
        <v>23</v>
      </c>
      <c r="L72" s="116">
        <f t="shared" ref="L72:L79" si="18">H72-I72</f>
        <v>45</v>
      </c>
      <c r="M72" s="116">
        <v>3</v>
      </c>
      <c r="N72" s="116"/>
      <c r="O72" s="116"/>
      <c r="P72" s="116"/>
      <c r="Q72" s="118"/>
      <c r="R72" s="118"/>
      <c r="S72" s="118"/>
      <c r="T72" s="119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</row>
    <row r="73" spans="1:32" ht="18.75" customHeight="1">
      <c r="A73" s="120" t="s">
        <v>203</v>
      </c>
      <c r="B73" s="123" t="s">
        <v>192</v>
      </c>
      <c r="C73" s="55"/>
      <c r="D73" s="55"/>
      <c r="E73" s="68"/>
      <c r="F73" s="117">
        <v>2</v>
      </c>
      <c r="G73" s="117">
        <v>3</v>
      </c>
      <c r="H73" s="116">
        <f t="shared" si="17"/>
        <v>90</v>
      </c>
      <c r="I73" s="116">
        <v>45</v>
      </c>
      <c r="J73" s="116">
        <v>22</v>
      </c>
      <c r="K73" s="116">
        <v>23</v>
      </c>
      <c r="L73" s="116">
        <f t="shared" si="18"/>
        <v>45</v>
      </c>
      <c r="M73" s="117"/>
      <c r="N73" s="117">
        <v>3</v>
      </c>
      <c r="O73" s="117"/>
      <c r="P73" s="117"/>
      <c r="Q73" s="121"/>
      <c r="R73" s="121"/>
      <c r="S73" s="121"/>
      <c r="T73" s="122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</row>
    <row r="74" spans="1:32" ht="19.5" customHeight="1">
      <c r="A74" s="120" t="s">
        <v>204</v>
      </c>
      <c r="B74" s="123" t="s">
        <v>192</v>
      </c>
      <c r="C74" s="55"/>
      <c r="D74" s="55"/>
      <c r="E74" s="68"/>
      <c r="F74" s="117">
        <v>3</v>
      </c>
      <c r="G74" s="117">
        <v>3</v>
      </c>
      <c r="H74" s="116">
        <f t="shared" si="17"/>
        <v>90</v>
      </c>
      <c r="I74" s="116">
        <f>M74*15+N74*17+O74*15+P74*14+Q74*15+R74*18+S74*15+T74*14</f>
        <v>45</v>
      </c>
      <c r="J74" s="116">
        <v>22</v>
      </c>
      <c r="K74" s="116">
        <v>23</v>
      </c>
      <c r="L74" s="116">
        <f t="shared" si="18"/>
        <v>45</v>
      </c>
      <c r="M74" s="117"/>
      <c r="N74" s="117"/>
      <c r="O74" s="117">
        <v>3</v>
      </c>
      <c r="P74" s="117"/>
      <c r="Q74" s="121"/>
      <c r="R74" s="121"/>
      <c r="S74" s="121"/>
      <c r="T74" s="122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</row>
    <row r="75" spans="1:32" ht="17.25" customHeight="1">
      <c r="A75" s="120" t="s">
        <v>205</v>
      </c>
      <c r="B75" s="123" t="s">
        <v>192</v>
      </c>
      <c r="C75" s="55"/>
      <c r="D75" s="55"/>
      <c r="E75" s="68"/>
      <c r="F75" s="127">
        <v>4</v>
      </c>
      <c r="G75" s="117">
        <v>3</v>
      </c>
      <c r="H75" s="116">
        <f t="shared" si="17"/>
        <v>90</v>
      </c>
      <c r="I75" s="116">
        <v>45</v>
      </c>
      <c r="J75" s="116">
        <v>22</v>
      </c>
      <c r="K75" s="116">
        <v>23</v>
      </c>
      <c r="L75" s="116">
        <f t="shared" si="18"/>
        <v>45</v>
      </c>
      <c r="M75" s="117"/>
      <c r="N75" s="117"/>
      <c r="O75" s="117"/>
      <c r="P75" s="117">
        <v>3</v>
      </c>
      <c r="Q75" s="121"/>
      <c r="R75" s="121"/>
      <c r="S75" s="121"/>
      <c r="T75" s="122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</row>
    <row r="76" spans="1:32" ht="18.75" customHeight="1">
      <c r="A76" s="120" t="s">
        <v>206</v>
      </c>
      <c r="B76" s="123" t="s">
        <v>192</v>
      </c>
      <c r="C76" s="55"/>
      <c r="D76" s="55"/>
      <c r="E76" s="68"/>
      <c r="F76" s="127">
        <v>5</v>
      </c>
      <c r="G76" s="117">
        <v>3</v>
      </c>
      <c r="H76" s="116">
        <f t="shared" si="17"/>
        <v>90</v>
      </c>
      <c r="I76" s="116">
        <f>M76*15+N76*17+O76*15+P76*14+Q76*15+R76*18+S76*15+T76*14</f>
        <v>45</v>
      </c>
      <c r="J76" s="116">
        <v>22</v>
      </c>
      <c r="K76" s="116">
        <v>23</v>
      </c>
      <c r="L76" s="116">
        <f t="shared" si="18"/>
        <v>45</v>
      </c>
      <c r="M76" s="117"/>
      <c r="N76" s="117"/>
      <c r="O76" s="117"/>
      <c r="P76" s="117"/>
      <c r="Q76" s="121">
        <v>3</v>
      </c>
      <c r="R76" s="121"/>
      <c r="S76" s="121"/>
      <c r="T76" s="122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</row>
    <row r="77" spans="1:32" ht="19.5" customHeight="1">
      <c r="A77" s="120" t="s">
        <v>207</v>
      </c>
      <c r="B77" s="123" t="s">
        <v>192</v>
      </c>
      <c r="C77" s="55"/>
      <c r="D77" s="55"/>
      <c r="E77" s="68"/>
      <c r="F77" s="127">
        <v>6</v>
      </c>
      <c r="G77" s="117">
        <v>3</v>
      </c>
      <c r="H77" s="116">
        <f t="shared" si="17"/>
        <v>90</v>
      </c>
      <c r="I77" s="116">
        <v>45</v>
      </c>
      <c r="J77" s="116">
        <v>22</v>
      </c>
      <c r="K77" s="116">
        <v>23</v>
      </c>
      <c r="L77" s="116">
        <f t="shared" si="18"/>
        <v>45</v>
      </c>
      <c r="M77" s="117"/>
      <c r="N77" s="117"/>
      <c r="O77" s="117"/>
      <c r="P77" s="117"/>
      <c r="Q77" s="121"/>
      <c r="R77" s="121">
        <v>3</v>
      </c>
      <c r="S77" s="121"/>
      <c r="T77" s="122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</row>
    <row r="78" spans="1:32" ht="17.25" customHeight="1">
      <c r="A78" s="120" t="s">
        <v>208</v>
      </c>
      <c r="B78" s="123" t="s">
        <v>192</v>
      </c>
      <c r="C78" s="55"/>
      <c r="D78" s="55"/>
      <c r="E78" s="68"/>
      <c r="F78" s="127">
        <v>7</v>
      </c>
      <c r="G78" s="117">
        <v>3</v>
      </c>
      <c r="H78" s="116">
        <f t="shared" si="17"/>
        <v>90</v>
      </c>
      <c r="I78" s="116">
        <f>M78*15+N78*17+O78*15+P78*14+Q78*15+R78*18+S78*15+T78*14</f>
        <v>45</v>
      </c>
      <c r="J78" s="116">
        <v>22</v>
      </c>
      <c r="K78" s="116">
        <v>23</v>
      </c>
      <c r="L78" s="116">
        <f t="shared" si="18"/>
        <v>45</v>
      </c>
      <c r="M78" s="117"/>
      <c r="N78" s="117"/>
      <c r="O78" s="117"/>
      <c r="P78" s="117"/>
      <c r="Q78" s="121"/>
      <c r="R78" s="121"/>
      <c r="S78" s="121">
        <v>3</v>
      </c>
      <c r="T78" s="122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</row>
    <row r="79" spans="1:32" ht="18" customHeight="1">
      <c r="A79" s="120" t="s">
        <v>209</v>
      </c>
      <c r="B79" s="123" t="s">
        <v>192</v>
      </c>
      <c r="C79" s="55"/>
      <c r="D79" s="55"/>
      <c r="E79" s="68"/>
      <c r="F79" s="127">
        <v>8</v>
      </c>
      <c r="G79" s="117">
        <v>3</v>
      </c>
      <c r="H79" s="116">
        <f t="shared" si="17"/>
        <v>90</v>
      </c>
      <c r="I79" s="116">
        <v>45</v>
      </c>
      <c r="J79" s="116">
        <v>22</v>
      </c>
      <c r="K79" s="116">
        <v>23</v>
      </c>
      <c r="L79" s="116">
        <f t="shared" si="18"/>
        <v>45</v>
      </c>
      <c r="M79" s="117"/>
      <c r="N79" s="117"/>
      <c r="O79" s="117"/>
      <c r="P79" s="117"/>
      <c r="Q79" s="121"/>
      <c r="R79" s="121"/>
      <c r="S79" s="121"/>
      <c r="T79" s="122">
        <v>3</v>
      </c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</row>
    <row r="80" spans="1:32" ht="19.5" customHeight="1">
      <c r="A80" s="133"/>
      <c r="B80" s="252"/>
      <c r="C80" s="203"/>
      <c r="D80" s="200"/>
      <c r="E80" s="112"/>
      <c r="F80" s="112"/>
      <c r="G80" s="111">
        <f t="shared" ref="G80:T80" si="19">SUM(G63:G79)</f>
        <v>60</v>
      </c>
      <c r="H80" s="111">
        <f t="shared" si="19"/>
        <v>1800</v>
      </c>
      <c r="I80" s="111">
        <f t="shared" si="19"/>
        <v>780</v>
      </c>
      <c r="J80" s="111">
        <f t="shared" si="19"/>
        <v>294</v>
      </c>
      <c r="K80" s="111">
        <f t="shared" si="19"/>
        <v>486</v>
      </c>
      <c r="L80" s="111">
        <f t="shared" si="19"/>
        <v>1020</v>
      </c>
      <c r="M80" s="111">
        <f t="shared" si="19"/>
        <v>7</v>
      </c>
      <c r="N80" s="111">
        <f t="shared" si="19"/>
        <v>6</v>
      </c>
      <c r="O80" s="111">
        <f t="shared" si="19"/>
        <v>7</v>
      </c>
      <c r="P80" s="111">
        <f t="shared" si="19"/>
        <v>6</v>
      </c>
      <c r="Q80" s="111">
        <f t="shared" si="19"/>
        <v>7</v>
      </c>
      <c r="R80" s="111">
        <f t="shared" si="19"/>
        <v>6</v>
      </c>
      <c r="S80" s="111">
        <f t="shared" si="19"/>
        <v>7</v>
      </c>
      <c r="T80" s="111">
        <f t="shared" si="19"/>
        <v>6</v>
      </c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</row>
    <row r="81" spans="1:32" ht="19.5" customHeight="1">
      <c r="A81" s="135"/>
      <c r="B81" s="253" t="s">
        <v>210</v>
      </c>
      <c r="C81" s="203"/>
      <c r="D81" s="200"/>
      <c r="E81" s="112"/>
      <c r="F81" s="112"/>
      <c r="G81" s="111">
        <f t="shared" ref="G81:T81" si="20">SUM(G28+G60+G80)</f>
        <v>240</v>
      </c>
      <c r="H81" s="111">
        <f t="shared" si="20"/>
        <v>7200</v>
      </c>
      <c r="I81" s="111">
        <f t="shared" si="20"/>
        <v>2868</v>
      </c>
      <c r="J81" s="111">
        <f t="shared" si="20"/>
        <v>1129</v>
      </c>
      <c r="K81" s="111">
        <f t="shared" si="20"/>
        <v>1722</v>
      </c>
      <c r="L81" s="111">
        <f t="shared" si="20"/>
        <v>4263</v>
      </c>
      <c r="M81" s="111">
        <f t="shared" si="20"/>
        <v>24</v>
      </c>
      <c r="N81" s="111">
        <f t="shared" si="20"/>
        <v>31</v>
      </c>
      <c r="O81" s="111">
        <f t="shared" si="20"/>
        <v>22</v>
      </c>
      <c r="P81" s="111">
        <f t="shared" si="20"/>
        <v>25</v>
      </c>
      <c r="Q81" s="136">
        <f t="shared" si="20"/>
        <v>26</v>
      </c>
      <c r="R81" s="136">
        <f t="shared" si="20"/>
        <v>23</v>
      </c>
      <c r="S81" s="136">
        <f t="shared" si="20"/>
        <v>23</v>
      </c>
      <c r="T81" s="136">
        <f t="shared" si="20"/>
        <v>18</v>
      </c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</row>
    <row r="82" spans="1:32" ht="12.75" customHeight="1">
      <c r="A82" s="137"/>
      <c r="B82" s="254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</row>
    <row r="83" spans="1:32" ht="36" customHeight="1">
      <c r="A83" s="137"/>
      <c r="B83" s="255" t="s">
        <v>211</v>
      </c>
      <c r="C83" s="173"/>
      <c r="D83" s="173"/>
      <c r="E83" s="173"/>
      <c r="F83" s="173"/>
      <c r="G83" s="173"/>
      <c r="H83" s="140"/>
      <c r="I83" s="140"/>
      <c r="J83" s="140"/>
      <c r="K83" s="140"/>
      <c r="L83" s="140"/>
      <c r="M83" s="140"/>
      <c r="N83" s="140"/>
      <c r="O83" s="140"/>
      <c r="P83" s="141" t="s">
        <v>212</v>
      </c>
      <c r="Q83" s="141"/>
      <c r="R83" s="141"/>
      <c r="S83" s="138"/>
      <c r="T83" s="138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4" spans="1:32" ht="30.75" customHeight="1">
      <c r="A84" s="137"/>
      <c r="B84" s="139"/>
      <c r="C84" s="139"/>
      <c r="D84" s="139"/>
      <c r="E84" s="139"/>
      <c r="F84" s="139"/>
      <c r="G84" s="139"/>
      <c r="H84" s="140"/>
      <c r="I84" s="140"/>
      <c r="J84" s="140"/>
      <c r="K84" s="140"/>
      <c r="L84" s="140"/>
      <c r="M84" s="140"/>
      <c r="N84" s="140"/>
      <c r="O84" s="140"/>
      <c r="P84" s="141"/>
      <c r="Q84" s="141"/>
      <c r="R84" s="141"/>
      <c r="S84" s="138"/>
      <c r="T84" s="138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</row>
    <row r="85" spans="1:32" ht="30.75" customHeight="1">
      <c r="A85" s="137"/>
      <c r="B85" s="139" t="s">
        <v>213</v>
      </c>
      <c r="C85" s="139"/>
      <c r="D85" s="139"/>
      <c r="E85" s="139"/>
      <c r="F85" s="139"/>
      <c r="G85" s="139"/>
      <c r="H85" s="140"/>
      <c r="I85" s="140"/>
      <c r="J85" s="140"/>
      <c r="K85" s="140"/>
      <c r="L85" s="140"/>
      <c r="M85" s="140"/>
      <c r="N85" s="140"/>
      <c r="O85" s="140"/>
      <c r="P85" s="256" t="s">
        <v>214</v>
      </c>
      <c r="Q85" s="173"/>
      <c r="R85" s="173"/>
      <c r="S85" s="138"/>
      <c r="T85" s="138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</row>
    <row r="86" spans="1:32" ht="48.75" customHeight="1">
      <c r="A86" s="137"/>
      <c r="B86" s="36"/>
      <c r="C86" s="36"/>
      <c r="D86" s="36"/>
      <c r="E86" s="140"/>
      <c r="F86" s="142"/>
      <c r="G86" s="140"/>
      <c r="H86" s="140"/>
      <c r="I86" s="140"/>
      <c r="J86" s="140"/>
      <c r="K86" s="140"/>
      <c r="L86" s="140" t="s">
        <v>215</v>
      </c>
      <c r="M86" s="140"/>
      <c r="N86" s="140"/>
      <c r="O86" s="140"/>
      <c r="P86" s="140"/>
      <c r="Q86" s="140"/>
      <c r="R86" s="140"/>
      <c r="S86" s="140"/>
      <c r="T86" s="140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</row>
    <row r="87" spans="1:32" ht="20.25" customHeight="1">
      <c r="A87" s="137"/>
      <c r="B87" s="36"/>
      <c r="C87" s="36"/>
      <c r="D87" s="36"/>
      <c r="E87" s="140"/>
      <c r="F87" s="36"/>
      <c r="G87" s="251" t="s">
        <v>216</v>
      </c>
      <c r="H87" s="173"/>
      <c r="I87" s="173"/>
      <c r="J87" s="173"/>
      <c r="K87" s="173"/>
      <c r="L87" s="173"/>
      <c r="M87" s="173"/>
      <c r="N87" s="140"/>
      <c r="O87" s="140"/>
      <c r="P87" s="140"/>
      <c r="Q87" s="140"/>
      <c r="R87" s="140"/>
      <c r="S87" s="140"/>
      <c r="T87" s="140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</row>
    <row r="88" spans="1:32" ht="33.75" customHeight="1">
      <c r="A88" s="137"/>
      <c r="B88" s="36"/>
      <c r="C88" s="36"/>
      <c r="D88" s="36"/>
      <c r="E88" s="36"/>
      <c r="F88" s="36"/>
      <c r="G88" s="249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37"/>
      <c r="V88" s="37"/>
      <c r="W88" s="31"/>
      <c r="X88" s="31"/>
      <c r="Y88" s="31"/>
      <c r="Z88" s="31"/>
      <c r="AA88" s="31"/>
      <c r="AB88" s="31"/>
      <c r="AC88" s="31"/>
      <c r="AD88" s="31"/>
      <c r="AE88" s="31"/>
      <c r="AF88" s="31"/>
    </row>
    <row r="89" spans="1:32" ht="16.5" customHeight="1">
      <c r="A89" s="143"/>
      <c r="B89" s="182"/>
      <c r="C89" s="173"/>
      <c r="D89" s="173"/>
      <c r="E89" s="144"/>
      <c r="F89" s="144"/>
      <c r="G89" s="144"/>
      <c r="H89" s="28"/>
      <c r="I89" s="28"/>
      <c r="J89" s="28"/>
      <c r="K89" s="28"/>
      <c r="L89" s="28"/>
      <c r="M89" s="28"/>
      <c r="N89" s="28"/>
      <c r="O89" s="28"/>
      <c r="P89" s="144"/>
      <c r="Q89" s="144"/>
      <c r="R89" s="144"/>
      <c r="S89" s="144"/>
      <c r="T89" s="144"/>
      <c r="U89" s="37"/>
      <c r="V89" s="37"/>
      <c r="W89" s="31"/>
      <c r="X89" s="31"/>
      <c r="Y89" s="31"/>
      <c r="Z89" s="31"/>
      <c r="AA89" s="31"/>
      <c r="AB89" s="31"/>
      <c r="AC89" s="31"/>
      <c r="AD89" s="31"/>
      <c r="AE89" s="31"/>
      <c r="AF89" s="31"/>
    </row>
    <row r="90" spans="1:32" ht="13.5" customHeight="1">
      <c r="A90" s="143"/>
      <c r="B90" s="27"/>
      <c r="C90" s="27"/>
      <c r="D90" s="27"/>
      <c r="E90" s="7"/>
      <c r="F90" s="7"/>
      <c r="G90" s="7"/>
      <c r="H90" s="8"/>
      <c r="I90" s="8"/>
      <c r="J90" s="8"/>
      <c r="K90" s="8"/>
      <c r="L90" s="8"/>
      <c r="M90" s="8"/>
      <c r="N90" s="8"/>
      <c r="O90" s="7"/>
      <c r="P90" s="7"/>
      <c r="Q90" s="7"/>
      <c r="R90" s="7"/>
      <c r="S90" s="7"/>
      <c r="T90" s="7"/>
      <c r="U90" s="37"/>
      <c r="V90" s="37"/>
      <c r="W90" s="31"/>
      <c r="X90" s="31"/>
      <c r="Y90" s="31"/>
      <c r="Z90" s="31"/>
      <c r="AA90" s="31"/>
      <c r="AB90" s="31"/>
      <c r="AC90" s="31"/>
      <c r="AD90" s="31"/>
      <c r="AE90" s="31"/>
      <c r="AF90" s="31"/>
    </row>
    <row r="91" spans="1:32" ht="10.5" customHeight="1">
      <c r="A91" s="143"/>
      <c r="B91" s="27"/>
      <c r="C91" s="145"/>
      <c r="D91" s="145"/>
      <c r="E91" s="145"/>
      <c r="F91" s="145"/>
      <c r="G91" s="7"/>
      <c r="H91" s="8"/>
      <c r="I91" s="8"/>
      <c r="J91" s="8"/>
      <c r="K91" s="8"/>
      <c r="L91" s="8"/>
      <c r="M91" s="8"/>
      <c r="N91" s="8"/>
      <c r="O91" s="7"/>
      <c r="P91" s="146"/>
      <c r="Q91" s="146"/>
      <c r="R91" s="146"/>
      <c r="S91" s="146"/>
      <c r="T91" s="146"/>
      <c r="U91" s="37"/>
      <c r="V91" s="37"/>
      <c r="W91" s="31"/>
      <c r="X91" s="31"/>
      <c r="Y91" s="31"/>
      <c r="Z91" s="31"/>
      <c r="AA91" s="31"/>
      <c r="AB91" s="31"/>
      <c r="AC91" s="31"/>
      <c r="AD91" s="31"/>
      <c r="AE91" s="31"/>
      <c r="AF91" s="31"/>
    </row>
    <row r="92" spans="1:32" ht="10.5" customHeight="1">
      <c r="A92" s="143"/>
      <c r="B92" s="145"/>
      <c r="C92" s="145"/>
      <c r="D92" s="145"/>
      <c r="E92" s="145"/>
      <c r="F92" s="145"/>
      <c r="G92" s="7"/>
      <c r="H92" s="8"/>
      <c r="I92" s="8"/>
      <c r="J92" s="8"/>
      <c r="K92" s="8"/>
      <c r="L92" s="8"/>
      <c r="M92" s="8"/>
      <c r="N92" s="8"/>
      <c r="O92" s="7"/>
      <c r="P92" s="146"/>
      <c r="Q92" s="146"/>
      <c r="R92" s="146"/>
      <c r="S92" s="146"/>
      <c r="T92" s="146"/>
      <c r="U92" s="37"/>
      <c r="V92" s="37"/>
      <c r="W92" s="31"/>
      <c r="X92" s="31"/>
      <c r="Y92" s="31"/>
      <c r="Z92" s="31"/>
      <c r="AA92" s="31"/>
      <c r="AB92" s="31"/>
      <c r="AC92" s="31"/>
      <c r="AD92" s="31"/>
      <c r="AE92" s="31"/>
      <c r="AF92" s="31"/>
    </row>
    <row r="93" spans="1:32" ht="10.5" customHeight="1">
      <c r="A93" s="143"/>
      <c r="B93" s="145"/>
      <c r="C93" s="145"/>
      <c r="D93" s="145"/>
      <c r="E93" s="145"/>
      <c r="F93" s="145"/>
      <c r="G93" s="7"/>
      <c r="H93" s="8"/>
      <c r="I93" s="8"/>
      <c r="J93" s="8"/>
      <c r="K93" s="8"/>
      <c r="L93" s="8"/>
      <c r="M93" s="8"/>
      <c r="N93" s="8"/>
      <c r="O93" s="7"/>
      <c r="P93" s="146"/>
      <c r="Q93" s="146"/>
      <c r="R93" s="146"/>
      <c r="S93" s="146"/>
      <c r="T93" s="146"/>
      <c r="U93" s="37"/>
      <c r="V93" s="37"/>
      <c r="W93" s="31"/>
      <c r="X93" s="31"/>
      <c r="Y93" s="31"/>
      <c r="Z93" s="31"/>
      <c r="AA93" s="31"/>
      <c r="AB93" s="31"/>
      <c r="AC93" s="31"/>
      <c r="AD93" s="31"/>
      <c r="AE93" s="31"/>
      <c r="AF93" s="31"/>
    </row>
    <row r="94" spans="1:32" ht="15" customHeight="1">
      <c r="A94" s="143"/>
      <c r="B94" s="250"/>
      <c r="C94" s="173"/>
      <c r="D94" s="173"/>
      <c r="E94" s="173"/>
      <c r="F94" s="173"/>
      <c r="G94" s="7"/>
      <c r="H94" s="8"/>
      <c r="I94" s="8"/>
      <c r="J94" s="8"/>
      <c r="K94" s="8"/>
      <c r="L94" s="8"/>
      <c r="M94" s="8"/>
      <c r="N94" s="8"/>
      <c r="O94" s="7"/>
      <c r="P94" s="146"/>
      <c r="Q94" s="146"/>
      <c r="R94" s="146"/>
      <c r="S94" s="146"/>
      <c r="T94" s="146"/>
      <c r="U94" s="37"/>
      <c r="V94" s="37"/>
      <c r="W94" s="31"/>
      <c r="X94" s="31"/>
      <c r="Y94" s="31"/>
      <c r="Z94" s="31"/>
      <c r="AA94" s="31"/>
      <c r="AB94" s="31"/>
      <c r="AC94" s="31"/>
      <c r="AD94" s="31"/>
      <c r="AE94" s="31"/>
      <c r="AF94" s="31"/>
    </row>
    <row r="95" spans="1:32" ht="12" customHeight="1">
      <c r="A95" s="143"/>
      <c r="B95" s="145"/>
      <c r="C95" s="145"/>
      <c r="D95" s="145"/>
      <c r="E95" s="145"/>
      <c r="F95" s="145"/>
      <c r="G95" s="7"/>
      <c r="H95" s="8"/>
      <c r="I95" s="8"/>
      <c r="J95" s="8"/>
      <c r="K95" s="8"/>
      <c r="L95" s="8"/>
      <c r="M95" s="8"/>
      <c r="N95" s="8"/>
      <c r="O95" s="7"/>
      <c r="P95" s="146"/>
      <c r="Q95" s="146"/>
      <c r="R95" s="146"/>
      <c r="S95" s="146"/>
      <c r="T95" s="146"/>
      <c r="U95" s="37"/>
      <c r="V95" s="37"/>
      <c r="W95" s="31"/>
      <c r="X95" s="31"/>
      <c r="Y95" s="31"/>
      <c r="Z95" s="31"/>
      <c r="AA95" s="31"/>
      <c r="AB95" s="31"/>
      <c r="AC95" s="31"/>
      <c r="AD95" s="31"/>
      <c r="AE95" s="31"/>
      <c r="AF95" s="31"/>
    </row>
    <row r="96" spans="1:32" ht="15.75" customHeight="1">
      <c r="A96" s="143"/>
      <c r="B96" s="182"/>
      <c r="C96" s="173"/>
      <c r="D96" s="173"/>
      <c r="E96" s="7"/>
      <c r="F96" s="7"/>
      <c r="G96" s="7"/>
      <c r="H96" s="8"/>
      <c r="I96" s="8"/>
      <c r="J96" s="8"/>
      <c r="K96" s="8"/>
      <c r="L96" s="8"/>
      <c r="M96" s="8"/>
      <c r="N96" s="8"/>
      <c r="O96" s="7"/>
      <c r="P96" s="182"/>
      <c r="Q96" s="173"/>
      <c r="R96" s="173"/>
      <c r="S96" s="173"/>
      <c r="T96" s="173"/>
      <c r="U96" s="37"/>
      <c r="V96" s="37"/>
      <c r="W96" s="31"/>
      <c r="X96" s="31"/>
      <c r="Y96" s="31"/>
      <c r="Z96" s="31"/>
      <c r="AA96" s="31"/>
      <c r="AB96" s="31"/>
      <c r="AC96" s="31"/>
      <c r="AD96" s="31"/>
      <c r="AE96" s="31"/>
      <c r="AF96" s="31"/>
    </row>
    <row r="97" spans="1:32" ht="12.7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</row>
    <row r="98" spans="1:32" ht="15" customHeight="1">
      <c r="A98" s="31"/>
      <c r="B98" s="147"/>
      <c r="C98" s="147"/>
      <c r="D98" s="147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</row>
    <row r="99" spans="1:32" ht="12.7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</row>
    <row r="100" spans="1:32" ht="12.7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</row>
    <row r="101" spans="1:32" ht="12.7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</row>
    <row r="102" spans="1:32" ht="12.7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</row>
    <row r="103" spans="1:32" ht="12.7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</row>
    <row r="104" spans="1:32" ht="12.7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</row>
    <row r="105" spans="1:32" ht="12.7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</row>
    <row r="106" spans="1:32" ht="12.7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</row>
    <row r="107" spans="1:32" ht="12.7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</row>
    <row r="108" spans="1:32" ht="12.7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</row>
    <row r="109" spans="1:32" ht="12.7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</row>
    <row r="110" spans="1:32" ht="12.7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</row>
    <row r="111" spans="1:32" ht="12.7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</row>
    <row r="112" spans="1:32" ht="12.7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148"/>
      <c r="Z112" s="31"/>
      <c r="AA112" s="31"/>
      <c r="AB112" s="31"/>
      <c r="AC112" s="31"/>
      <c r="AD112" s="31"/>
      <c r="AE112" s="31"/>
      <c r="AF112" s="31"/>
    </row>
    <row r="113" spans="1:32" ht="12.7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</row>
    <row r="114" spans="1:32" ht="12.7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</row>
    <row r="115" spans="1:32" ht="12.7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</row>
    <row r="116" spans="1:32" ht="12.7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</row>
    <row r="117" spans="1:32" ht="12.7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</row>
    <row r="118" spans="1:32" ht="12.7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</row>
    <row r="119" spans="1:32" ht="12.7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</row>
    <row r="120" spans="1:32" ht="12.7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</row>
    <row r="121" spans="1:32" ht="12.7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</row>
    <row r="122" spans="1:32" ht="12.7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</row>
    <row r="123" spans="1:32" ht="12.7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</row>
    <row r="124" spans="1:32" ht="12.7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</row>
    <row r="125" spans="1:32" ht="12.7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</row>
    <row r="126" spans="1:32" ht="12.7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</row>
    <row r="127" spans="1:32" ht="12.7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</row>
    <row r="128" spans="1:32" ht="12.7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</row>
    <row r="129" spans="1:32" ht="12.7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</row>
    <row r="130" spans="1:32" ht="12.7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</row>
    <row r="131" spans="1:32" ht="12.7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</row>
    <row r="132" spans="1:32" ht="12.7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</row>
    <row r="133" spans="1:32" ht="12.7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</row>
    <row r="134" spans="1:32" ht="12.7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</row>
    <row r="135" spans="1:32" ht="12.7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</row>
    <row r="136" spans="1:32" ht="12.7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</row>
    <row r="137" spans="1:32" ht="12.7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</row>
    <row r="138" spans="1:32" ht="12.7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</row>
    <row r="139" spans="1:32" ht="12.7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</row>
    <row r="140" spans="1:32" ht="12.7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</row>
    <row r="141" spans="1:32" ht="12.7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</row>
    <row r="142" spans="1:32" ht="12.7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</row>
    <row r="143" spans="1:32" ht="12.7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</row>
    <row r="144" spans="1:32" ht="12.7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</row>
    <row r="145" spans="1:32" ht="12.7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</row>
    <row r="146" spans="1:32" ht="12.7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</row>
    <row r="147" spans="1:32" ht="12.7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</row>
    <row r="148" spans="1:32" ht="12.7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</row>
    <row r="149" spans="1:32" ht="12.7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</row>
    <row r="150" spans="1:32" ht="12.7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</row>
    <row r="151" spans="1:32" ht="12.7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</row>
    <row r="152" spans="1:32" ht="12.7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</row>
    <row r="153" spans="1:32" ht="12.7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</row>
    <row r="154" spans="1:32" ht="12.7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</row>
    <row r="155" spans="1:32" ht="12.7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</row>
    <row r="156" spans="1:32" ht="12.7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</row>
    <row r="157" spans="1:32" ht="12.7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</row>
    <row r="158" spans="1:32" ht="12.7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</row>
    <row r="159" spans="1:32" ht="12.7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</row>
    <row r="160" spans="1:32" ht="12.7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</row>
    <row r="161" spans="1:32" ht="12.7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</row>
    <row r="162" spans="1:32" ht="12.7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</row>
    <row r="163" spans="1:32" ht="12.7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</row>
    <row r="164" spans="1:32" ht="12.7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</row>
    <row r="165" spans="1:32" ht="12.7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</row>
    <row r="166" spans="1:32" ht="12.7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</row>
    <row r="167" spans="1:32" ht="12.7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</row>
    <row r="168" spans="1:32" ht="12.7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</row>
    <row r="169" spans="1:32" ht="12.7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</row>
    <row r="170" spans="1:32" ht="12.7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</row>
    <row r="171" spans="1:32" ht="12.7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</row>
    <row r="172" spans="1:32" ht="12.7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</row>
    <row r="173" spans="1:32" ht="12.7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</row>
    <row r="174" spans="1:32" ht="12.7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</row>
    <row r="175" spans="1:32" ht="12.7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</row>
    <row r="176" spans="1:32" ht="12.7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</row>
    <row r="177" spans="1:32" ht="12.7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</row>
    <row r="178" spans="1:32" ht="12.7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</row>
    <row r="179" spans="1:32" ht="12.7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</row>
    <row r="180" spans="1:32" ht="12.7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</row>
    <row r="181" spans="1:32" ht="12.7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</row>
    <row r="182" spans="1:32" ht="12.7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</row>
    <row r="183" spans="1:32" ht="12.7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</row>
    <row r="184" spans="1:32" ht="12.7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</row>
    <row r="185" spans="1:32" ht="12.7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</row>
    <row r="186" spans="1:32" ht="12.7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</row>
    <row r="187" spans="1:32" ht="12.7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</row>
    <row r="188" spans="1:32" ht="12.7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</row>
    <row r="189" spans="1:32" ht="12.7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</row>
    <row r="190" spans="1:32" ht="12.7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</row>
    <row r="191" spans="1:32" ht="12.7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</row>
    <row r="192" spans="1:32" ht="12.7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</row>
    <row r="193" spans="1:32" ht="12.7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</row>
    <row r="194" spans="1:32" ht="12.7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</row>
    <row r="195" spans="1:32" ht="12.7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</row>
    <row r="196" spans="1:32" ht="12.7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</row>
    <row r="197" spans="1:32" ht="12.7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</row>
    <row r="198" spans="1:32" ht="12.7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</row>
    <row r="199" spans="1:32" ht="12.7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</row>
    <row r="200" spans="1:32" ht="12.7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</row>
    <row r="201" spans="1:32" ht="12.7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</row>
    <row r="202" spans="1:32" ht="12.7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</row>
    <row r="203" spans="1:32" ht="12.7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</row>
    <row r="204" spans="1:32" ht="12.7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</row>
    <row r="205" spans="1:32" ht="12.7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</row>
    <row r="206" spans="1:32" ht="12.7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</row>
    <row r="207" spans="1:32" ht="12.7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</row>
    <row r="208" spans="1:32" ht="12.7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</row>
    <row r="209" spans="1:32" ht="12.7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</row>
    <row r="210" spans="1:32" ht="12.7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</row>
    <row r="211" spans="1:32" ht="12.7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</row>
    <row r="212" spans="1:32" ht="12.7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</row>
    <row r="213" spans="1:32" ht="12.7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</row>
    <row r="214" spans="1:32" ht="12.7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</row>
    <row r="215" spans="1:32" ht="12.7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</row>
    <row r="216" spans="1:32" ht="12.7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</row>
    <row r="217" spans="1:32" ht="12.7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</row>
    <row r="218" spans="1:32" ht="12.7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</row>
    <row r="219" spans="1:32" ht="12.7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</row>
    <row r="220" spans="1:32" ht="12.7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</row>
    <row r="221" spans="1:32" ht="12.7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</row>
    <row r="222" spans="1:32" ht="12.7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</row>
    <row r="223" spans="1:32" ht="12.7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</row>
    <row r="224" spans="1:32" ht="12.7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</row>
    <row r="225" spans="1:32" ht="12.7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</row>
    <row r="226" spans="1:32" ht="12.7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</row>
    <row r="227" spans="1:32" ht="12.7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</row>
    <row r="228" spans="1:32" ht="12.7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</row>
    <row r="229" spans="1:32" ht="12.7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</row>
    <row r="230" spans="1:32" ht="12.7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</row>
    <row r="231" spans="1:32" ht="12.7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</row>
    <row r="232" spans="1:32" ht="12.7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</row>
    <row r="233" spans="1:32" ht="12.7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</row>
    <row r="234" spans="1:32" ht="12.7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</row>
    <row r="235" spans="1:32" ht="12.7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</row>
    <row r="236" spans="1:32" ht="12.7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</row>
    <row r="237" spans="1:32" ht="12.7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</row>
    <row r="238" spans="1:32" ht="12.7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</row>
    <row r="239" spans="1:32" ht="12.7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</row>
    <row r="240" spans="1:32" ht="12.7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</row>
    <row r="241" spans="1:32" ht="12.7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</row>
    <row r="242" spans="1:32" ht="12.7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</row>
    <row r="243" spans="1:32" ht="12.7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</row>
    <row r="244" spans="1:32" ht="12.7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</row>
    <row r="245" spans="1:32" ht="12.7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</row>
    <row r="246" spans="1:32" ht="12.7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</row>
    <row r="247" spans="1:32" ht="12.7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</row>
    <row r="248" spans="1:32" ht="12.7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</row>
    <row r="249" spans="1:32" ht="12.7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</row>
    <row r="250" spans="1:32" ht="12.7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</row>
    <row r="251" spans="1:32" ht="12.7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</row>
    <row r="252" spans="1:32" ht="12.7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</row>
    <row r="253" spans="1:32" ht="12.7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</row>
    <row r="254" spans="1:32" ht="12.7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</row>
    <row r="255" spans="1:32" ht="12.7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</row>
    <row r="256" spans="1:32" ht="12.7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</row>
    <row r="257" spans="1:32" ht="12.7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</row>
    <row r="258" spans="1:32" ht="12.7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</row>
    <row r="259" spans="1:32" ht="12.7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</row>
    <row r="260" spans="1:32" ht="12.7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</row>
    <row r="261" spans="1:32" ht="12.7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</row>
    <row r="262" spans="1:32" ht="12.7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</row>
    <row r="263" spans="1:32" ht="12.7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</row>
    <row r="264" spans="1:32" ht="12.7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</row>
    <row r="265" spans="1:32" ht="12.7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</row>
    <row r="266" spans="1:32" ht="12.7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</row>
    <row r="267" spans="1:32" ht="12.7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</row>
    <row r="268" spans="1:32" ht="12.7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</row>
    <row r="269" spans="1:32" ht="12.7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</row>
    <row r="270" spans="1:32" ht="12.7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</row>
    <row r="271" spans="1:32" ht="12.7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</row>
    <row r="272" spans="1:32" ht="12.7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</row>
    <row r="273" spans="1:32" ht="12.7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</row>
    <row r="274" spans="1:32" ht="12.7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</row>
    <row r="275" spans="1:32" ht="12.7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</row>
    <row r="276" spans="1:32" ht="12.7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</row>
    <row r="277" spans="1:32" ht="12.7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</row>
    <row r="278" spans="1:32" ht="12.7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</row>
    <row r="279" spans="1:32" ht="12.7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</row>
    <row r="280" spans="1:32" ht="12.7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</row>
    <row r="281" spans="1:32" ht="12.7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</row>
    <row r="282" spans="1:32" ht="12.7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</row>
    <row r="283" spans="1:32" ht="12.7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</row>
    <row r="284" spans="1:32" ht="12.7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</row>
    <row r="285" spans="1:32" ht="12.7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</row>
    <row r="286" spans="1:32" ht="12.7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</row>
    <row r="287" spans="1:32" ht="12.7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</row>
    <row r="288" spans="1:32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M5:N5"/>
    <mergeCell ref="G88:T88"/>
    <mergeCell ref="B89:D89"/>
    <mergeCell ref="B94:F94"/>
    <mergeCell ref="B96:D96"/>
    <mergeCell ref="P96:T96"/>
    <mergeCell ref="G87:M87"/>
    <mergeCell ref="B80:D80"/>
    <mergeCell ref="B81:D81"/>
    <mergeCell ref="B82:T82"/>
    <mergeCell ref="B83:G83"/>
    <mergeCell ref="P85:R85"/>
    <mergeCell ref="A61:T61"/>
    <mergeCell ref="B2:T2"/>
    <mergeCell ref="A3:A9"/>
    <mergeCell ref="B3:D9"/>
    <mergeCell ref="E3:G4"/>
    <mergeCell ref="H4:H9"/>
    <mergeCell ref="G5:G9"/>
    <mergeCell ref="K5:K9"/>
    <mergeCell ref="H3:L3"/>
    <mergeCell ref="J4:K4"/>
    <mergeCell ref="M3:T3"/>
    <mergeCell ref="M4:N4"/>
    <mergeCell ref="O4:P4"/>
    <mergeCell ref="Q4:R4"/>
    <mergeCell ref="S4:T4"/>
    <mergeCell ref="L4:L9"/>
    <mergeCell ref="A62:T62"/>
    <mergeCell ref="B63:D63"/>
    <mergeCell ref="A71:T71"/>
    <mergeCell ref="B64:D64"/>
    <mergeCell ref="E5:E9"/>
    <mergeCell ref="F5:F9"/>
    <mergeCell ref="B28:D28"/>
    <mergeCell ref="B29:T29"/>
    <mergeCell ref="I4:I9"/>
    <mergeCell ref="J5:J9"/>
    <mergeCell ref="A10:T10"/>
    <mergeCell ref="B11:T11"/>
    <mergeCell ref="O5:T5"/>
    <mergeCell ref="M7:T7"/>
    <mergeCell ref="M9:T9"/>
    <mergeCell ref="B60:D6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Графік</vt:lpstr>
      <vt:lpstr>План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2025-09-30T17:13:57Z</dcterms:created>
  <dcterms:modified xsi:type="dcterms:W3CDTF">2025-09-30T17:13:57Z</dcterms:modified>
</cp:coreProperties>
</file>